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9635" windowHeight="8700" activeTab="8"/>
  </bookViews>
  <sheets>
    <sheet name="1" sheetId="1" r:id="rId1"/>
    <sheet name="2" sheetId="2" r:id="rId2"/>
    <sheet name="13" sheetId="3" r:id="rId3"/>
    <sheet name="14" sheetId="4" r:id="rId4"/>
    <sheet name="15" sheetId="5" r:id="rId5"/>
    <sheet name="16" sheetId="6" r:id="rId6"/>
    <sheet name="28" sheetId="7" r:id="rId7"/>
    <sheet name="30" sheetId="8" r:id="rId8"/>
    <sheet name="3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<sst xmlns="http://schemas.openxmlformats.org/spreadsheetml/2006/main" count="747" uniqueCount="80">
  <si>
    <t>Приложение  № 2.3</t>
  </si>
  <si>
    <t>к приказу Минэнерго России</t>
  </si>
  <si>
    <t>от «24» марта 2010 г. № 114</t>
  </si>
  <si>
    <t>Утверждаю</t>
  </si>
  <si>
    <t>Директор ООО "Артемовская электросетевая компания"</t>
  </si>
  <si>
    <t>(подпись)</t>
  </si>
  <si>
    <t>«___»________ 20__ года</t>
  </si>
  <si>
    <t>М.П.</t>
  </si>
  <si>
    <t xml:space="preserve"> 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</si>
  <si>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</si>
  <si>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</si>
  <si>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</si>
  <si>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</si>
  <si>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</si>
  <si>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Собственный капитал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</si>
  <si>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</si>
  <si>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</si>
  <si>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</si>
  <si>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</si>
  <si>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</si>
  <si>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</si>
  <si>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</si>
  <si>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</si>
  <si>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</si>
  <si>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</si>
  <si>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</si>
  <si>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Налог на прибыль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</si>
  <si>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</si>
  <si>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</si>
  <si>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</si>
  <si>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</si>
  <si>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</si>
  <si>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</si>
  <si>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</si>
  <si>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</si>
  <si>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</si>
  <si>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</si>
  <si>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</si>
  <si>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</si>
  <si>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</si>
  <si>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</si>
  <si>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</si>
  <si>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</si>
  <si>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</si>
  <si>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</si>
  <si>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</si>
  <si>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</si>
  <si>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</si>
  <si>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</si>
  <si>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</si>
  <si>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EBITDA</t>
  </si>
  <si>
    <t>Амортизация</t>
  </si>
  <si>
    <t>EBIT</t>
  </si>
  <si>
    <t>Проценты</t>
  </si>
  <si>
    <t>Прибыль до налогообложения</t>
  </si>
  <si>
    <t>Чистая прибыль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</si>
  <si>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</si>
  <si>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</si>
  <si>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</si>
  <si>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</si>
  <si>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</si>
  <si>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</si>
  <si>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</si>
  <si>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</si>
  <si>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</si>
  <si>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</si>
  <si>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</si>
  <si>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</si>
  <si>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</si>
  <si>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Самохин С.М.</t>
  </si>
  <si>
    <t>Финансовая модель по проекту инвестиционной программы (Реконструкция ВЛ-0,23 кВ во ВЛИ-0,4 кВ вдоль ул. Володарского, установка СТП-250 кВА)</t>
  </si>
  <si>
    <t>Финансовая модель по проекту инвестиционной программы (Реконструкция ВЛ-0,23 кВ во ВЛИ-0,4 кВ вдоль ул. Айвазовского, установка КТП- 400 кВА)</t>
  </si>
  <si>
    <t>Финансовая модель по проекту инвестиционной программы (Реконструкция ВЛ-0,23 кВ во ВЛИ-0,4 кВ в районе ул. Степная, ул. Новгородская, установка КТП-630 кВА - 2 шт., строительство ВЛ-6 кВ)</t>
  </si>
  <si>
    <t>Финансовая модель по проекту инвестиционной программы (Реконструкция ВЛ-0,23 кВ во ВЛИ-0,4 кВ вдоль ул. Достоевского, установка КТП-630 кВА)</t>
  </si>
  <si>
    <t>Финансовая модель по проекту инвестиционной программы (Реконструкция ВЛ-0,23 кВ во ВЛИ-0,4 кВ по ул. Юбилейная и ул. Светлогорская от КТП-193, замена трансформатора на ТМ-400 в КТП-193)</t>
  </si>
  <si>
    <t>Финансовая модель по проекту инвестиционной программы (Реконструкция ВЛ-0,23 кВ во ВЛИ-0,4 кВ по ул. Интернациональная, ул. Садовая от КТП-58, замена трансформатора на ТМ-630 в КТП-58)</t>
  </si>
  <si>
    <t>Финансовая модель по проекту инвестиционной программы (Реконструкция ВЛ-0,23 кВ во ВЛИ-0,4 кВ по ул. Джамбула, ул. Котельникова, установка КТП-250 кВА, строительство ВЛ-6 кВ)</t>
  </si>
  <si>
    <t>Финансовая модель по проекту инвестиционной программы (Реконструкция ВЛ-0,23 кВ во ВЛИ-0,4 кВ по ул. Шишкина, ул. Крмаского, ул. Днепровская, установка КТП-400 кВА, строительство ВЛ-6 кВ)</t>
  </si>
  <si>
    <t>Финансовая модель по проекту инвестиционной программы (Реконструкция ВЛ-0,23 кВ во ВЛИ-0,4 кВ по ул. Вокзальная от КТП-47, установка СТП-250 кВА в районе пер. 1-ый Вокзальный, 9)</t>
  </si>
  <si>
    <t xml:space="preserve">&lt;*&gt;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проектов;
- в отношении реконструированных объектов в том случае, если данный объект после реконструкции "создает" новый финансовый поток;
- по проектам, общая стоимость реализации которых составляет 500 млн. рублей и более.
&lt;**&gt;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эксплуатацию.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</si>
</sst>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#,##0.000"/>
    <numFmt numFmtId="174" formatCode="0.0%"/>
    <numFmt numFmtId="175" formatCode="_(* #,##0.00_);_(* \(#,##0.00\);_(* &quot;-&quot;_);_(@_)"/>
    <numFmt numFmtId="176" formatCode="#,##0.0"/>
    <numFmt numFmtId="177" formatCode="[$-419]mmmm\ yyyy;@"/>
    <numFmt numFmtId="178" formatCode="[$-F419]yyyy\,\ mmmm;@"/>
    <numFmt numFmtId="179" formatCode="0.0"/>
    <numFmt numFmtId="180" formatCode="mmm/yyyy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1" fillId="0" borderId="0" xfId="53" applyFont="1" applyAlignment="1" applyProtection="1">
      <alignment horizontal="right" vertical="center"/>
      <protection/>
    </xf>
    <xf numFmtId="0" fontId="0" fillId="0" borderId="0" xfId="53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2" fontId="24" fillId="0" borderId="0" xfId="0" applyNumberFormat="1" applyFont="1" applyAlignment="1" applyProtection="1">
      <alignment horizontal="righ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1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 wrapText="1"/>
      <protection hidden="1"/>
    </xf>
    <xf numFmtId="3" fontId="21" fillId="0" borderId="1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 wrapText="1"/>
      <protection hidden="1"/>
    </xf>
    <xf numFmtId="3" fontId="21" fillId="0" borderId="14" xfId="0" applyNumberFormat="1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 wrapText="1"/>
      <protection hidden="1"/>
    </xf>
    <xf numFmtId="3" fontId="21" fillId="0" borderId="16" xfId="0" applyNumberFormat="1" applyFont="1" applyBorder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vertical="center"/>
      <protection hidden="1"/>
    </xf>
    <xf numFmtId="4" fontId="21" fillId="0" borderId="10" xfId="0" applyNumberFormat="1" applyFont="1" applyFill="1" applyBorder="1" applyAlignment="1" applyProtection="1">
      <alignment horizontal="center" vertical="center"/>
      <protection hidden="1"/>
    </xf>
    <xf numFmtId="171" fontId="29" fillId="0" borderId="0" xfId="54" applyNumberFormat="1" applyFont="1" applyFill="1" applyBorder="1" applyAlignment="1" applyProtection="1">
      <alignment horizontal="center" vertical="center"/>
      <protection hidden="1"/>
    </xf>
    <xf numFmtId="3" fontId="21" fillId="0" borderId="12" xfId="0" applyNumberFormat="1" applyFont="1" applyBorder="1" applyAlignment="1" applyProtection="1">
      <alignment vertical="center"/>
      <protection hidden="1"/>
    </xf>
    <xf numFmtId="4" fontId="29" fillId="0" borderId="0" xfId="54" applyNumberFormat="1" applyFont="1" applyFill="1" applyBorder="1" applyAlignment="1" applyProtection="1">
      <alignment horizontal="center" vertical="center"/>
      <protection hidden="1"/>
    </xf>
    <xf numFmtId="3" fontId="21" fillId="0" borderId="10" xfId="0" applyNumberFormat="1" applyFont="1" applyFill="1" applyBorder="1" applyAlignment="1" applyProtection="1">
      <alignment horizontal="center" vertical="center"/>
      <protection hidden="1"/>
    </xf>
    <xf numFmtId="3" fontId="29" fillId="0" borderId="0" xfId="54" applyNumberFormat="1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1" fillId="0" borderId="17" xfId="0" applyFont="1" applyBorder="1" applyAlignment="1" applyProtection="1">
      <alignment vertical="center" wrapText="1"/>
      <protection hidden="1"/>
    </xf>
    <xf numFmtId="3" fontId="21" fillId="0" borderId="18" xfId="0" applyNumberFormat="1" applyFont="1" applyBorder="1" applyAlignment="1" applyProtection="1">
      <alignment vertical="center"/>
      <protection hidden="1"/>
    </xf>
    <xf numFmtId="10" fontId="21" fillId="0" borderId="16" xfId="0" applyNumberFormat="1" applyFont="1" applyBorder="1" applyAlignment="1" applyProtection="1">
      <alignment vertical="center"/>
      <protection hidden="1"/>
    </xf>
    <xf numFmtId="0" fontId="21" fillId="0" borderId="17" xfId="0" applyFont="1" applyFill="1" applyBorder="1" applyAlignment="1" applyProtection="1">
      <alignment vertical="center" wrapText="1"/>
      <protection hidden="1"/>
    </xf>
    <xf numFmtId="9" fontId="21" fillId="0" borderId="18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 wrapText="1"/>
      <protection hidden="1"/>
    </xf>
    <xf numFmtId="3" fontId="21" fillId="0" borderId="11" xfId="0" applyNumberFormat="1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 wrapText="1"/>
      <protection hidden="1"/>
    </xf>
    <xf numFmtId="10" fontId="21" fillId="0" borderId="21" xfId="0" applyNumberFormat="1" applyFont="1" applyFill="1" applyBorder="1" applyAlignment="1" applyProtection="1">
      <alignment vertical="center"/>
      <protection hidden="1"/>
    </xf>
    <xf numFmtId="10" fontId="21" fillId="0" borderId="13" xfId="0" applyNumberFormat="1" applyFont="1" applyFill="1" applyBorder="1" applyAlignment="1" applyProtection="1">
      <alignment vertical="center"/>
      <protection hidden="1"/>
    </xf>
    <xf numFmtId="0" fontId="21" fillId="0" borderId="22" xfId="0" applyFont="1" applyFill="1" applyBorder="1" applyAlignment="1" applyProtection="1">
      <alignment vertical="center" wrapText="1"/>
      <protection hidden="1"/>
    </xf>
    <xf numFmtId="10" fontId="21" fillId="0" borderId="17" xfId="0" applyNumberFormat="1" applyFont="1" applyFill="1" applyBorder="1" applyAlignment="1" applyProtection="1">
      <alignment vertical="center"/>
      <protection hidden="1"/>
    </xf>
    <xf numFmtId="0" fontId="21" fillId="0" borderId="23" xfId="0" applyFont="1" applyFill="1" applyBorder="1" applyAlignment="1" applyProtection="1">
      <alignment horizontal="left" vertical="center" wrapText="1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0" fontId="21" fillId="0" borderId="25" xfId="0" applyFont="1" applyFill="1" applyBorder="1" applyAlignment="1" applyProtection="1">
      <alignment vertical="center" wrapText="1"/>
      <protection hidden="1"/>
    </xf>
    <xf numFmtId="10" fontId="21" fillId="0" borderId="10" xfId="0" applyNumberFormat="1" applyFont="1" applyFill="1" applyBorder="1" applyAlignment="1" applyProtection="1">
      <alignment vertical="center"/>
      <protection hidden="1"/>
    </xf>
    <xf numFmtId="10" fontId="21" fillId="0" borderId="26" xfId="0" applyNumberFormat="1" applyFont="1" applyFill="1" applyBorder="1" applyAlignment="1" applyProtection="1">
      <alignment vertical="center"/>
      <protection hidden="1"/>
    </xf>
    <xf numFmtId="4" fontId="21" fillId="0" borderId="27" xfId="0" applyNumberFormat="1" applyFont="1" applyFill="1" applyBorder="1" applyAlignment="1" applyProtection="1">
      <alignment vertical="center" wrapText="1"/>
      <protection hidden="1"/>
    </xf>
    <xf numFmtId="4" fontId="21" fillId="0" borderId="28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5" fillId="0" borderId="23" xfId="0" applyFont="1" applyFill="1" applyBorder="1" applyAlignment="1" applyProtection="1">
      <alignment vertical="center" wrapText="1"/>
      <protection hidden="1"/>
    </xf>
    <xf numFmtId="3" fontId="21" fillId="0" borderId="29" xfId="0" applyNumberFormat="1" applyFont="1" applyFill="1" applyBorder="1" applyAlignment="1" applyProtection="1">
      <alignment vertical="center"/>
      <protection hidden="1"/>
    </xf>
    <xf numFmtId="3" fontId="21" fillId="0" borderId="10" xfId="0" applyNumberFormat="1" applyFont="1" applyFill="1" applyBorder="1" applyAlignment="1" applyProtection="1">
      <alignment vertical="center"/>
      <protection hidden="1"/>
    </xf>
    <xf numFmtId="3" fontId="21" fillId="0" borderId="26" xfId="0" applyNumberFormat="1" applyFont="1" applyFill="1" applyBorder="1" applyAlignment="1" applyProtection="1">
      <alignment vertical="center"/>
      <protection hidden="1"/>
    </xf>
    <xf numFmtId="3" fontId="21" fillId="0" borderId="30" xfId="0" applyNumberFormat="1" applyFont="1" applyFill="1" applyBorder="1" applyAlignment="1" applyProtection="1">
      <alignment vertical="center"/>
      <protection hidden="1"/>
    </xf>
    <xf numFmtId="0" fontId="21" fillId="0" borderId="27" xfId="0" applyFont="1" applyFill="1" applyBorder="1" applyAlignment="1" applyProtection="1">
      <alignment vertical="center" wrapText="1"/>
      <protection hidden="1"/>
    </xf>
    <xf numFmtId="3" fontId="21" fillId="0" borderId="28" xfId="0" applyNumberFormat="1" applyFont="1" applyFill="1" applyBorder="1" applyAlignment="1" applyProtection="1">
      <alignment vertical="center"/>
      <protection hidden="1"/>
    </xf>
    <xf numFmtId="3" fontId="21" fillId="0" borderId="31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5" fillId="0" borderId="25" xfId="0" applyFont="1" applyFill="1" applyBorder="1" applyAlignment="1" applyProtection="1">
      <alignment vertical="center" wrapText="1"/>
      <protection hidden="1"/>
    </xf>
    <xf numFmtId="172" fontId="28" fillId="0" borderId="10" xfId="0" applyNumberFormat="1" applyFont="1" applyFill="1" applyBorder="1" applyAlignment="1" applyProtection="1">
      <alignment vertical="center"/>
      <protection hidden="1"/>
    </xf>
    <xf numFmtId="172" fontId="28" fillId="0" borderId="26" xfId="0" applyNumberFormat="1" applyFont="1" applyFill="1" applyBorder="1" applyAlignment="1" applyProtection="1">
      <alignment vertical="center"/>
      <protection hidden="1"/>
    </xf>
    <xf numFmtId="172" fontId="21" fillId="0" borderId="10" xfId="0" applyNumberFormat="1" applyFont="1" applyFill="1" applyBorder="1" applyAlignment="1" applyProtection="1">
      <alignment vertical="center"/>
      <protection hidden="1"/>
    </xf>
    <xf numFmtId="172" fontId="21" fillId="0" borderId="26" xfId="0" applyNumberFormat="1" applyFont="1" applyFill="1" applyBorder="1" applyAlignment="1" applyProtection="1">
      <alignment vertical="center"/>
      <protection hidden="1"/>
    </xf>
    <xf numFmtId="0" fontId="21" fillId="0" borderId="25" xfId="0" applyFont="1" applyFill="1" applyBorder="1" applyAlignment="1" applyProtection="1">
      <alignment horizontal="left" vertical="center" wrapText="1"/>
      <protection hidden="1"/>
    </xf>
    <xf numFmtId="0" fontId="21" fillId="0" borderId="25" xfId="0" applyFont="1" applyBorder="1" applyAlignment="1" applyProtection="1">
      <alignment horizontal="left" vertical="center" wrapText="1"/>
      <protection hidden="1"/>
    </xf>
    <xf numFmtId="172" fontId="21" fillId="0" borderId="10" xfId="0" applyNumberFormat="1" applyFont="1" applyBorder="1" applyAlignment="1" applyProtection="1">
      <alignment vertical="center"/>
      <protection hidden="1"/>
    </xf>
    <xf numFmtId="172" fontId="21" fillId="0" borderId="26" xfId="0" applyNumberFormat="1" applyFont="1" applyBorder="1" applyAlignment="1" applyProtection="1">
      <alignment vertical="center"/>
      <protection hidden="1"/>
    </xf>
    <xf numFmtId="0" fontId="25" fillId="0" borderId="25" xfId="0" applyFont="1" applyBorder="1" applyAlignment="1" applyProtection="1">
      <alignment horizontal="left" vertical="center" wrapText="1"/>
      <protection hidden="1"/>
    </xf>
    <xf numFmtId="172" fontId="28" fillId="0" borderId="10" xfId="0" applyNumberFormat="1" applyFont="1" applyBorder="1" applyAlignment="1" applyProtection="1">
      <alignment vertical="center"/>
      <protection hidden="1"/>
    </xf>
    <xf numFmtId="172" fontId="28" fillId="0" borderId="26" xfId="0" applyNumberFormat="1" applyFont="1" applyBorder="1" applyAlignment="1" applyProtection="1">
      <alignment vertical="center"/>
      <protection hidden="1"/>
    </xf>
    <xf numFmtId="0" fontId="25" fillId="0" borderId="27" xfId="0" applyFont="1" applyBorder="1" applyAlignment="1" applyProtection="1">
      <alignment horizontal="left" vertical="center" wrapText="1"/>
      <protection hidden="1"/>
    </xf>
    <xf numFmtId="172" fontId="28" fillId="0" borderId="28" xfId="0" applyNumberFormat="1" applyFont="1" applyBorder="1" applyAlignment="1" applyProtection="1">
      <alignment vertical="center"/>
      <protection hidden="1"/>
    </xf>
    <xf numFmtId="172" fontId="28" fillId="0" borderId="31" xfId="0" applyNumberFormat="1" applyFont="1" applyBorder="1" applyAlignment="1" applyProtection="1">
      <alignment vertical="center"/>
      <protection hidden="1"/>
    </xf>
    <xf numFmtId="0" fontId="25" fillId="0" borderId="23" xfId="0" applyFont="1" applyBorder="1" applyAlignment="1" applyProtection="1">
      <alignment vertical="center" wrapText="1"/>
      <protection hidden="1"/>
    </xf>
    <xf numFmtId="0" fontId="25" fillId="0" borderId="25" xfId="0" applyFont="1" applyBorder="1" applyAlignment="1" applyProtection="1">
      <alignment vertical="center" wrapText="1"/>
      <protection hidden="1"/>
    </xf>
    <xf numFmtId="0" fontId="25" fillId="0" borderId="25" xfId="0" applyFont="1" applyFill="1" applyBorder="1" applyAlignment="1" applyProtection="1">
      <alignment horizontal="left" vertical="center" wrapText="1"/>
      <protection hidden="1"/>
    </xf>
    <xf numFmtId="173" fontId="21" fillId="0" borderId="10" xfId="0" applyNumberFormat="1" applyFont="1" applyBorder="1" applyAlignment="1" applyProtection="1">
      <alignment horizontal="center" vertical="center"/>
      <protection hidden="1"/>
    </xf>
    <xf numFmtId="174" fontId="28" fillId="0" borderId="10" xfId="0" applyNumberFormat="1" applyFont="1" applyFill="1" applyBorder="1" applyAlignment="1" applyProtection="1">
      <alignment vertical="center"/>
      <protection hidden="1"/>
    </xf>
    <xf numFmtId="174" fontId="28" fillId="0" borderId="26" xfId="0" applyNumberFormat="1" applyFont="1" applyFill="1" applyBorder="1" applyAlignment="1" applyProtection="1">
      <alignment vertical="center"/>
      <protection hidden="1"/>
    </xf>
    <xf numFmtId="175" fontId="28" fillId="0" borderId="10" xfId="0" applyNumberFormat="1" applyFont="1" applyFill="1" applyBorder="1" applyAlignment="1" applyProtection="1">
      <alignment vertical="center"/>
      <protection hidden="1"/>
    </xf>
    <xf numFmtId="175" fontId="28" fillId="0" borderId="26" xfId="0" applyNumberFormat="1" applyFont="1" applyFill="1" applyBorder="1" applyAlignment="1" applyProtection="1">
      <alignment vertical="center"/>
      <protection hidden="1"/>
    </xf>
    <xf numFmtId="0" fontId="23" fillId="0" borderId="27" xfId="0" applyFont="1" applyFill="1" applyBorder="1" applyAlignment="1" applyProtection="1">
      <alignment vertical="center" wrapText="1"/>
      <protection hidden="1"/>
    </xf>
    <xf numFmtId="175" fontId="30" fillId="0" borderId="28" xfId="0" applyNumberFormat="1" applyFont="1" applyFill="1" applyBorder="1" applyAlignment="1" applyProtection="1">
      <alignment vertical="center"/>
      <protection hidden="1"/>
    </xf>
    <xf numFmtId="175" fontId="28" fillId="0" borderId="28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32" xfId="0" applyFont="1" applyFill="1" applyBorder="1" applyAlignment="1" applyProtection="1">
      <alignment horizontal="center" vertical="center" wrapText="1"/>
      <protection hidden="1"/>
    </xf>
    <xf numFmtId="0" fontId="21" fillId="0" borderId="3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ожение 2.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3032600"/>
        <c:axId val="27293401"/>
      </c:lineChart>
      <c:cat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93401"/>
        <c:crosses val="autoZero"/>
        <c:auto val="1"/>
        <c:lblOffset val="100"/>
        <c:tickLblSkip val="1"/>
        <c:noMultiLvlLbl val="0"/>
      </c:catAx>
      <c:valAx>
        <c:axId val="27293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2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44314018"/>
        <c:axId val="63281843"/>
      </c:lineChart>
      <c:catAx>
        <c:axId val="4431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1843"/>
        <c:crosses val="autoZero"/>
        <c:auto val="1"/>
        <c:lblOffset val="100"/>
        <c:tickLblSkip val="1"/>
        <c:noMultiLvlLbl val="0"/>
      </c:catAx>
      <c:valAx>
        <c:axId val="63281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1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32665676"/>
        <c:axId val="25555629"/>
      </c:lineChart>
      <c:catAx>
        <c:axId val="3266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5629"/>
        <c:crosses val="autoZero"/>
        <c:auto val="1"/>
        <c:lblOffset val="100"/>
        <c:tickLblSkip val="1"/>
        <c:noMultiLvlLbl val="0"/>
      </c:catAx>
      <c:valAx>
        <c:axId val="25555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6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28674070"/>
        <c:axId val="56740039"/>
      </c:lineChart>
      <c:catAx>
        <c:axId val="2867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0039"/>
        <c:crosses val="autoZero"/>
        <c:auto val="1"/>
        <c:lblOffset val="100"/>
        <c:tickLblSkip val="1"/>
        <c:noMultiLvlLbl val="0"/>
      </c:catAx>
      <c:valAx>
        <c:axId val="56740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74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40898304"/>
        <c:axId val="32540417"/>
      </c:lineChart>
      <c:catAx>
        <c:axId val="4089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0417"/>
        <c:crosses val="autoZero"/>
        <c:auto val="1"/>
        <c:lblOffset val="100"/>
        <c:tickLblSkip val="1"/>
        <c:noMultiLvlLbl val="0"/>
      </c:catAx>
      <c:valAx>
        <c:axId val="32540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98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24428298"/>
        <c:axId val="18528091"/>
      </c:lineChart>
      <c:catAx>
        <c:axId val="244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091"/>
        <c:crosses val="autoZero"/>
        <c:auto val="1"/>
        <c:lblOffset val="100"/>
        <c:tickLblSkip val="1"/>
        <c:noMultiLvlLbl val="0"/>
      </c:catAx>
      <c:valAx>
        <c:axId val="18528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28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32535092"/>
        <c:axId val="24380373"/>
      </c:lineChart>
      <c:catAx>
        <c:axId val="3253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0373"/>
        <c:crosses val="autoZero"/>
        <c:auto val="1"/>
        <c:lblOffset val="100"/>
        <c:tickLblSkip val="1"/>
        <c:noMultiLvlLbl val="0"/>
      </c:catAx>
      <c:valAx>
        <c:axId val="24380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35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18096766"/>
        <c:axId val="28653167"/>
      </c:lineChart>
      <c:catAx>
        <c:axId val="18096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3167"/>
        <c:crosses val="autoZero"/>
        <c:auto val="1"/>
        <c:lblOffset val="100"/>
        <c:tickLblSkip val="1"/>
        <c:noMultiLvlLbl val="0"/>
      </c:catAx>
      <c:valAx>
        <c:axId val="28653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96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9"/>
          <c:w val="0.99575"/>
          <c:h val="0.87175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'[1]1'!$B$77:$L$77</c:f>
              <c:numCache>
                <c:ptCount val="11"/>
                <c:pt idx="0">
                  <c:v>-893581.1720896</c:v>
                </c:pt>
                <c:pt idx="1">
                  <c:v>142438.46324280705</c:v>
                </c:pt>
                <c:pt idx="2">
                  <c:v>133084.91718099933</c:v>
                </c:pt>
                <c:pt idx="3">
                  <c:v>122971.26368384699</c:v>
                </c:pt>
                <c:pt idx="4">
                  <c:v>106154.97572568149</c:v>
                </c:pt>
                <c:pt idx="5">
                  <c:v>84684.12769015995</c:v>
                </c:pt>
                <c:pt idx="6">
                  <c:v>77410.70546132898</c:v>
                </c:pt>
                <c:pt idx="7">
                  <c:v>70746.09662971886</c:v>
                </c:pt>
                <c:pt idx="8">
                  <c:v>64641.644839894725</c:v>
                </c:pt>
                <c:pt idx="9">
                  <c:v>59052.24379017589</c:v>
                </c:pt>
                <c:pt idx="10">
                  <c:v>53393.136007781904</c:v>
                </c:pt>
              </c:numCache>
            </c:numRef>
          </c:val>
          <c:smooth val="0"/>
        </c:ser>
        <c:ser>
          <c:idx val="1"/>
          <c:order val="1"/>
          <c:tx>
            <c:v>NPV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'[1]1'!$B$78:$L$78</c:f>
              <c:numCache>
                <c:ptCount val="11"/>
                <c:pt idx="0">
                  <c:v>-893581.1720896</c:v>
                </c:pt>
                <c:pt idx="1">
                  <c:v>-751142.7088467929</c:v>
                </c:pt>
                <c:pt idx="2">
                  <c:v>-618057.7916657936</c:v>
                </c:pt>
                <c:pt idx="3">
                  <c:v>-495086.52798194665</c:v>
                </c:pt>
                <c:pt idx="4">
                  <c:v>-388931.5522562652</c:v>
                </c:pt>
                <c:pt idx="5">
                  <c:v>-304247.42456610524</c:v>
                </c:pt>
                <c:pt idx="6">
                  <c:v>-226836.71910477628</c:v>
                </c:pt>
                <c:pt idx="7">
                  <c:v>-156090.62247505743</c:v>
                </c:pt>
                <c:pt idx="8">
                  <c:v>-91448.97763516271</c:v>
                </c:pt>
                <c:pt idx="9">
                  <c:v>-32396.73384498682</c:v>
                </c:pt>
                <c:pt idx="10">
                  <c:v>20996.402162795086</c:v>
                </c:pt>
              </c:numCache>
            </c:numRef>
          </c:val>
          <c:smooth val="0"/>
        </c:ser>
        <c:marker val="1"/>
        <c:axId val="56551912"/>
        <c:axId val="39205161"/>
      </c:line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161"/>
        <c:crosses val="autoZero"/>
        <c:auto val="1"/>
        <c:lblOffset val="100"/>
        <c:tickLblSkip val="1"/>
        <c:noMultiLvlLbl val="0"/>
      </c:catAx>
      <c:valAx>
        <c:axId val="39205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51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25"/>
          <c:y val="0.89975"/>
          <c:w val="0.245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305675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305675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734300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305675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639050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639050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705725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705725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22</xdr:row>
      <xdr:rowOff>190500</xdr:rowOff>
    </xdr:from>
    <xdr:to>
      <xdr:col>13</xdr:col>
      <xdr:colOff>1247775</xdr:colOff>
      <xdr:row>35</xdr:row>
      <xdr:rowOff>0</xdr:rowOff>
    </xdr:to>
    <xdr:graphicFrame>
      <xdr:nvGraphicFramePr>
        <xdr:cNvPr id="1" name="Диаграмма 2"/>
        <xdr:cNvGraphicFramePr/>
      </xdr:nvGraphicFramePr>
      <xdr:xfrm>
        <a:off x="6029325" y="7705725"/>
        <a:ext cx="13011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%20&#1082;&#1086;&#1088;&#1088;&#1077;&#1082;&#1090;&#1080;&#1088;&#1086;&#1074;&#1086;&#1095;&#1085;&#1072;&#1103;%20&#1085;&#1072;%202016\&#1060;&#1080;&#1085;%20&#1084;&#1086;&#1076;&#1077;&#1083;&#1080;%202016%20&#1072;&#1101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77">
          <cell r="B77">
            <v>-893581.1720896</v>
          </cell>
          <cell r="C77">
            <v>142438.46324280705</v>
          </cell>
          <cell r="D77">
            <v>133084.91718099933</v>
          </cell>
          <cell r="E77">
            <v>122971.26368384699</v>
          </cell>
          <cell r="F77">
            <v>106154.97572568149</v>
          </cell>
          <cell r="G77">
            <v>84684.12769015995</v>
          </cell>
          <cell r="H77">
            <v>77410.70546132898</v>
          </cell>
          <cell r="I77">
            <v>70746.09662971886</v>
          </cell>
          <cell r="J77">
            <v>64641.644839894725</v>
          </cell>
          <cell r="K77">
            <v>59052.24379017589</v>
          </cell>
          <cell r="L77">
            <v>53393.136007781904</v>
          </cell>
        </row>
        <row r="78">
          <cell r="B78">
            <v>-893581.1720896</v>
          </cell>
          <cell r="C78">
            <v>-751142.7088467929</v>
          </cell>
          <cell r="D78">
            <v>-618057.7916657936</v>
          </cell>
          <cell r="E78">
            <v>-495086.52798194665</v>
          </cell>
          <cell r="F78">
            <v>-388931.5522562652</v>
          </cell>
          <cell r="G78">
            <v>-304247.42456610524</v>
          </cell>
          <cell r="H78">
            <v>-226836.71910477628</v>
          </cell>
          <cell r="I78">
            <v>-156090.62247505743</v>
          </cell>
          <cell r="J78">
            <v>-91448.97763516271</v>
          </cell>
          <cell r="K78">
            <v>-32396.73384498682</v>
          </cell>
          <cell r="L78">
            <v>20996.402162795086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view="pageBreakPreview" zoomScale="60" zoomScaleNormal="75" zoomScalePageLayoutView="0" workbookViewId="0" topLeftCell="A1">
      <selection activeCell="E19" sqref="E19:F19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25.5">
      <c r="B5" s="93" t="s">
        <v>70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1699597.9001440676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5.228211233069715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2026.8043625845837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19421.26551467787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2017</v>
      </c>
      <c r="D38" s="48">
        <v>2018</v>
      </c>
      <c r="E38" s="48">
        <v>2019</v>
      </c>
      <c r="F38" s="48">
        <v>2020</v>
      </c>
      <c r="G38" s="48">
        <v>2021</v>
      </c>
      <c r="H38" s="48">
        <v>2022</v>
      </c>
      <c r="I38" s="48">
        <v>2023</v>
      </c>
      <c r="J38" s="48">
        <v>2024</v>
      </c>
      <c r="K38" s="48">
        <v>2025</v>
      </c>
      <c r="L38" s="48">
        <v>2026</v>
      </c>
      <c r="M38" s="48">
        <v>2027</v>
      </c>
      <c r="N38" s="48">
        <v>2028</v>
      </c>
    </row>
    <row r="39" spans="2:14" ht="20.25">
      <c r="B39" s="49" t="s">
        <v>37</v>
      </c>
      <c r="C39" s="50">
        <v>0.063</v>
      </c>
      <c r="D39" s="50">
        <v>0.051</v>
      </c>
      <c r="E39" s="50">
        <v>0.05</v>
      </c>
      <c r="F39" s="50">
        <v>0.05</v>
      </c>
      <c r="G39" s="50">
        <v>0.039</v>
      </c>
      <c r="H39" s="50">
        <v>0.039</v>
      </c>
      <c r="I39" s="50">
        <v>0.039</v>
      </c>
      <c r="J39" s="50">
        <v>0.039</v>
      </c>
      <c r="K39" s="50">
        <v>0.039</v>
      </c>
      <c r="L39" s="50">
        <v>0.039</v>
      </c>
      <c r="M39" s="51">
        <v>0.039</v>
      </c>
      <c r="N39" s="51">
        <v>0.039</v>
      </c>
    </row>
    <row r="40" spans="2:14" ht="20.25">
      <c r="B40" s="49" t="s">
        <v>38</v>
      </c>
      <c r="C40" s="50">
        <v>0.063</v>
      </c>
      <c r="D40" s="50">
        <v>0.11721299999999979</v>
      </c>
      <c r="E40" s="50">
        <v>0.17307364999999986</v>
      </c>
      <c r="F40" s="50">
        <v>0.2317273325</v>
      </c>
      <c r="G40" s="50">
        <v>0.27976469846749996</v>
      </c>
      <c r="H40" s="50">
        <v>0.3296755217077323</v>
      </c>
      <c r="I40" s="50">
        <v>0.38153286705433365</v>
      </c>
      <c r="J40" s="50">
        <v>0.4354126488694525</v>
      </c>
      <c r="K40" s="50">
        <v>0.49139374217536114</v>
      </c>
      <c r="L40" s="50">
        <v>0.5495580981202002</v>
      </c>
      <c r="M40" s="50">
        <v>0.5495580981202002</v>
      </c>
      <c r="N40" s="50">
        <v>0.6099908639468878</v>
      </c>
    </row>
    <row r="41" spans="2:14" ht="21" thickBot="1">
      <c r="B41" s="52" t="s">
        <v>39</v>
      </c>
      <c r="C41" s="53">
        <v>304995.83243999997</v>
      </c>
      <c r="D41" s="53">
        <v>361863.35265599994</v>
      </c>
      <c r="E41" s="53">
        <v>379956.52028879995</v>
      </c>
      <c r="F41" s="53">
        <v>398954.34630324</v>
      </c>
      <c r="G41" s="53">
        <v>414513.5658090663</v>
      </c>
      <c r="H41" s="53">
        <v>430679.59487561986</v>
      </c>
      <c r="I41" s="53">
        <v>447476.099075769</v>
      </c>
      <c r="J41" s="53">
        <v>464927.66693972395</v>
      </c>
      <c r="K41" s="53">
        <v>483059.84595037316</v>
      </c>
      <c r="L41" s="53">
        <v>501899.1799424377</v>
      </c>
      <c r="M41" s="53">
        <v>501899.1799424377</v>
      </c>
      <c r="N41" s="53">
        <v>521473.24796019273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2017</v>
      </c>
      <c r="D43" s="48">
        <v>2018</v>
      </c>
      <c r="E43" s="48">
        <v>2019</v>
      </c>
      <c r="F43" s="48">
        <v>2020</v>
      </c>
      <c r="G43" s="48">
        <v>2021</v>
      </c>
      <c r="H43" s="48">
        <v>2022</v>
      </c>
      <c r="I43" s="48">
        <v>2023</v>
      </c>
      <c r="J43" s="48">
        <v>2024</v>
      </c>
      <c r="K43" s="48">
        <v>2025</v>
      </c>
      <c r="L43" s="48">
        <v>2026</v>
      </c>
      <c r="M43" s="48">
        <v>2027</v>
      </c>
      <c r="N43" s="48">
        <v>2028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8">
        <v>1699597.9001440676</v>
      </c>
      <c r="D45" s="60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1699597.9001440676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157212.80576332624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2017</v>
      </c>
      <c r="D49" s="48">
        <v>2018</v>
      </c>
      <c r="E49" s="48">
        <v>2019</v>
      </c>
      <c r="F49" s="48">
        <v>2020</v>
      </c>
      <c r="G49" s="48">
        <v>2021</v>
      </c>
      <c r="H49" s="48">
        <v>2022</v>
      </c>
      <c r="I49" s="48">
        <v>2023</v>
      </c>
      <c r="J49" s="48">
        <v>2024</v>
      </c>
      <c r="K49" s="48">
        <v>2025</v>
      </c>
      <c r="L49" s="48">
        <v>2026</v>
      </c>
      <c r="M49" s="48">
        <v>2027</v>
      </c>
      <c r="N49" s="48">
        <v>2028</v>
      </c>
    </row>
    <row r="50" spans="2:14" ht="20.25">
      <c r="B50" s="66" t="s">
        <v>46</v>
      </c>
      <c r="C50" s="67">
        <v>304995.83243999997</v>
      </c>
      <c r="D50" s="67">
        <v>361863.35265599994</v>
      </c>
      <c r="E50" s="67">
        <v>379956.52028879995</v>
      </c>
      <c r="F50" s="67">
        <v>398954.34630324</v>
      </c>
      <c r="G50" s="67">
        <v>414513.5658090663</v>
      </c>
      <c r="H50" s="67">
        <v>430679.59487561986</v>
      </c>
      <c r="I50" s="67">
        <v>447476.099075769</v>
      </c>
      <c r="J50" s="67">
        <v>464927.66693972395</v>
      </c>
      <c r="K50" s="67">
        <v>483059.84595037316</v>
      </c>
      <c r="L50" s="67">
        <v>501899.1799424377</v>
      </c>
      <c r="M50" s="68">
        <v>501899.1799424377</v>
      </c>
      <c r="N50" s="68">
        <v>521473.24796019273</v>
      </c>
    </row>
    <row r="51" spans="2:14" ht="20.25">
      <c r="B51" s="49" t="s">
        <v>47</v>
      </c>
      <c r="C51" s="69">
        <v>-30885.37</v>
      </c>
      <c r="D51" s="69">
        <v>-35432.56959307894</v>
      </c>
      <c r="E51" s="69">
        <v>-34364.25091298838</v>
      </c>
      <c r="F51" s="69">
        <v>-33295.932232897816</v>
      </c>
      <c r="G51" s="69">
        <v>-32227.613552807263</v>
      </c>
      <c r="H51" s="69">
        <v>-31159.29487271671</v>
      </c>
      <c r="I51" s="69">
        <v>-30090.976192626153</v>
      </c>
      <c r="J51" s="69">
        <v>-29022.657512535592</v>
      </c>
      <c r="K51" s="69">
        <v>-27954.338832445035</v>
      </c>
      <c r="L51" s="69">
        <v>-26886.020152354482</v>
      </c>
      <c r="M51" s="70">
        <v>-25817.70147226392</v>
      </c>
      <c r="N51" s="70">
        <v>-24749.382792173365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-30885.37</v>
      </c>
      <c r="D57" s="73">
        <v>-35432.56959307894</v>
      </c>
      <c r="E57" s="73">
        <v>-34364.25091298838</v>
      </c>
      <c r="F57" s="73">
        <v>-33295.932232897816</v>
      </c>
      <c r="G57" s="73">
        <v>-32227.613552807263</v>
      </c>
      <c r="H57" s="73">
        <v>-31159.29487271671</v>
      </c>
      <c r="I57" s="73">
        <v>-30090.976192626153</v>
      </c>
      <c r="J57" s="73">
        <v>-29022.657512535592</v>
      </c>
      <c r="K57" s="73">
        <v>-27954.338832445035</v>
      </c>
      <c r="L57" s="73">
        <v>-26886.020152354482</v>
      </c>
      <c r="M57" s="74">
        <v>-25817.70147226392</v>
      </c>
      <c r="N57" s="74">
        <v>-24749.382792173365</v>
      </c>
    </row>
    <row r="58" spans="2:14" ht="20.25">
      <c r="B58" s="75" t="s">
        <v>50</v>
      </c>
      <c r="C58" s="76">
        <v>274110.46244</v>
      </c>
      <c r="D58" s="76">
        <v>326430.783062921</v>
      </c>
      <c r="E58" s="76">
        <v>345592.26937581156</v>
      </c>
      <c r="F58" s="76">
        <v>365658.4140703422</v>
      </c>
      <c r="G58" s="76">
        <v>382285.95225625904</v>
      </c>
      <c r="H58" s="76">
        <v>399520.30000290315</v>
      </c>
      <c r="I58" s="76">
        <v>417385.12288314285</v>
      </c>
      <c r="J58" s="76">
        <v>435905.0094271884</v>
      </c>
      <c r="K58" s="76">
        <v>455105.5071179281</v>
      </c>
      <c r="L58" s="76">
        <v>475013.1597900832</v>
      </c>
      <c r="M58" s="77">
        <v>476081.4784701738</v>
      </c>
      <c r="N58" s="77">
        <v>496723.8651680194</v>
      </c>
    </row>
    <row r="59" spans="2:14" ht="20.25">
      <c r="B59" s="72" t="s">
        <v>51</v>
      </c>
      <c r="C59" s="69">
        <v>-80933.23</v>
      </c>
      <c r="D59" s="73">
        <v>-97119.88000823243</v>
      </c>
      <c r="E59" s="73">
        <v>-97119.88000823243</v>
      </c>
      <c r="F59" s="73">
        <v>-97119.88000823243</v>
      </c>
      <c r="G59" s="73">
        <v>-97119.88000823243</v>
      </c>
      <c r="H59" s="73">
        <v>-97119.88000823243</v>
      </c>
      <c r="I59" s="73">
        <v>-97119.88000823243</v>
      </c>
      <c r="J59" s="73">
        <v>-97119.88000823243</v>
      </c>
      <c r="K59" s="73">
        <v>-97119.88000823243</v>
      </c>
      <c r="L59" s="73">
        <v>-97119.88000823243</v>
      </c>
      <c r="M59" s="73">
        <v>-97119.88000823243</v>
      </c>
      <c r="N59" s="73">
        <v>-97119.88000823243</v>
      </c>
    </row>
    <row r="60" spans="2:14" ht="20.25">
      <c r="B60" s="75" t="s">
        <v>52</v>
      </c>
      <c r="C60" s="76">
        <v>193177.23244</v>
      </c>
      <c r="D60" s="76">
        <v>229310.9030546886</v>
      </c>
      <c r="E60" s="76">
        <v>248472.38936757913</v>
      </c>
      <c r="F60" s="76">
        <v>268538.5340621098</v>
      </c>
      <c r="G60" s="76">
        <v>285166.0722480266</v>
      </c>
      <c r="H60" s="76">
        <v>302400.4199946707</v>
      </c>
      <c r="I60" s="76">
        <v>320265.2428749104</v>
      </c>
      <c r="J60" s="76">
        <v>338785.12941895594</v>
      </c>
      <c r="K60" s="76">
        <v>357985.6271096957</v>
      </c>
      <c r="L60" s="76">
        <v>377893.27978185075</v>
      </c>
      <c r="M60" s="77">
        <v>378961.59846194135</v>
      </c>
      <c r="N60" s="77">
        <v>399603.98515978694</v>
      </c>
    </row>
    <row r="61" spans="2:14" ht="20.25">
      <c r="B61" s="72" t="s">
        <v>53</v>
      </c>
      <c r="C61" s="73">
        <v>-157212.80576332624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35964.42667667376</v>
      </c>
      <c r="D62" s="76">
        <v>229310.9030546886</v>
      </c>
      <c r="E62" s="76">
        <v>248472.38936757913</v>
      </c>
      <c r="F62" s="76">
        <v>268538.5340621098</v>
      </c>
      <c r="G62" s="76">
        <v>285166.0722480266</v>
      </c>
      <c r="H62" s="76">
        <v>302400.4199946707</v>
      </c>
      <c r="I62" s="76">
        <v>320265.2428749104</v>
      </c>
      <c r="J62" s="76">
        <v>338785.12941895594</v>
      </c>
      <c r="K62" s="76">
        <v>357985.6271096957</v>
      </c>
      <c r="L62" s="76">
        <v>377893.27978185075</v>
      </c>
      <c r="M62" s="77">
        <v>378961.59846194135</v>
      </c>
      <c r="N62" s="77">
        <v>399603.98515978694</v>
      </c>
    </row>
    <row r="63" spans="2:14" ht="20.25">
      <c r="B63" s="72" t="s">
        <v>26</v>
      </c>
      <c r="C63" s="73">
        <v>-7192.885335334751</v>
      </c>
      <c r="D63" s="73">
        <v>-45862.18061093772</v>
      </c>
      <c r="E63" s="73">
        <v>-49694.47787351583</v>
      </c>
      <c r="F63" s="73">
        <v>-53707.70681242196</v>
      </c>
      <c r="G63" s="73">
        <v>-57033.21444960532</v>
      </c>
      <c r="H63" s="73">
        <v>-60480.08399893415</v>
      </c>
      <c r="I63" s="73">
        <v>-64053.04857498209</v>
      </c>
      <c r="J63" s="73">
        <v>-67757.0258837912</v>
      </c>
      <c r="K63" s="73">
        <v>-71597.12542193914</v>
      </c>
      <c r="L63" s="73">
        <v>-75578.65595637016</v>
      </c>
      <c r="M63" s="74">
        <v>-75792.31969238828</v>
      </c>
      <c r="N63" s="74">
        <v>-79920.7970319574</v>
      </c>
    </row>
    <row r="64" spans="2:14" ht="21" thickBot="1">
      <c r="B64" s="78" t="s">
        <v>55</v>
      </c>
      <c r="C64" s="79">
        <v>28771.541341339005</v>
      </c>
      <c r="D64" s="79">
        <v>183448.72244375088</v>
      </c>
      <c r="E64" s="79">
        <v>198777.9114940633</v>
      </c>
      <c r="F64" s="79">
        <v>214830.8272496878</v>
      </c>
      <c r="G64" s="79">
        <v>228132.8577984213</v>
      </c>
      <c r="H64" s="79">
        <v>241920.3359957366</v>
      </c>
      <c r="I64" s="79">
        <v>256212.19429992832</v>
      </c>
      <c r="J64" s="79">
        <v>271028.10353516473</v>
      </c>
      <c r="K64" s="79">
        <v>286388.50168775656</v>
      </c>
      <c r="L64" s="79">
        <v>302314.6238254806</v>
      </c>
      <c r="M64" s="80">
        <v>303169.27876955306</v>
      </c>
      <c r="N64" s="80">
        <v>319683.1881278296</v>
      </c>
    </row>
    <row r="65" spans="2:14" ht="40.5">
      <c r="B65" s="81" t="s">
        <v>56</v>
      </c>
      <c r="C65" s="48">
        <v>2017</v>
      </c>
      <c r="D65" s="48">
        <v>2018</v>
      </c>
      <c r="E65" s="48">
        <v>2019</v>
      </c>
      <c r="F65" s="48">
        <v>2020</v>
      </c>
      <c r="G65" s="48">
        <v>2021</v>
      </c>
      <c r="H65" s="48">
        <v>2022</v>
      </c>
      <c r="I65" s="48">
        <v>2023</v>
      </c>
      <c r="J65" s="48">
        <v>2024</v>
      </c>
      <c r="K65" s="48">
        <v>2025</v>
      </c>
      <c r="L65" s="48">
        <v>2026</v>
      </c>
      <c r="M65" s="48">
        <v>2027</v>
      </c>
      <c r="N65" s="48">
        <v>2028</v>
      </c>
    </row>
    <row r="66" spans="2:14" ht="20.25">
      <c r="B66" s="82" t="s">
        <v>52</v>
      </c>
      <c r="C66" s="76">
        <v>193177.23244</v>
      </c>
      <c r="D66" s="76">
        <v>229310.9030546886</v>
      </c>
      <c r="E66" s="76">
        <v>248472.38936757913</v>
      </c>
      <c r="F66" s="76">
        <v>268538.5340621098</v>
      </c>
      <c r="G66" s="76">
        <v>285166.0722480266</v>
      </c>
      <c r="H66" s="76">
        <v>302400.4199946707</v>
      </c>
      <c r="I66" s="76">
        <v>320265.2428749104</v>
      </c>
      <c r="J66" s="76">
        <v>338785.12941895594</v>
      </c>
      <c r="K66" s="76">
        <v>357985.6271096957</v>
      </c>
      <c r="L66" s="76">
        <v>377893.27978185075</v>
      </c>
      <c r="M66" s="77">
        <v>378961.59846194135</v>
      </c>
      <c r="N66" s="77">
        <v>399603.98515978694</v>
      </c>
    </row>
    <row r="67" spans="2:14" ht="20.25">
      <c r="B67" s="72" t="s">
        <v>51</v>
      </c>
      <c r="C67" s="73">
        <v>80933.23</v>
      </c>
      <c r="D67" s="73">
        <v>97119.88000823243</v>
      </c>
      <c r="E67" s="73">
        <v>97119.88000823243</v>
      </c>
      <c r="F67" s="73">
        <v>97119.88000823243</v>
      </c>
      <c r="G67" s="73">
        <v>97119.88000823243</v>
      </c>
      <c r="H67" s="73">
        <v>97119.88000823243</v>
      </c>
      <c r="I67" s="73">
        <v>97119.88000823243</v>
      </c>
      <c r="J67" s="73">
        <v>97119.88000823243</v>
      </c>
      <c r="K67" s="73">
        <v>97119.88000823243</v>
      </c>
      <c r="L67" s="73">
        <v>97119.88000823243</v>
      </c>
      <c r="M67" s="74">
        <v>97119.88000823243</v>
      </c>
      <c r="N67" s="74">
        <v>97119.88000823243</v>
      </c>
    </row>
    <row r="68" spans="2:14" ht="20.25">
      <c r="B68" s="72" t="s">
        <v>53</v>
      </c>
      <c r="C68" s="73">
        <v>-157212.80576332624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-7192.885335334751</v>
      </c>
      <c r="D69" s="73">
        <v>-45862.18061093772</v>
      </c>
      <c r="E69" s="73">
        <v>-49694.47787351583</v>
      </c>
      <c r="F69" s="73">
        <v>-53707.70681242195</v>
      </c>
      <c r="G69" s="73">
        <v>-57033.21444960532</v>
      </c>
      <c r="H69" s="73">
        <v>-60480.08399893416</v>
      </c>
      <c r="I69" s="73">
        <v>-64053.048574982095</v>
      </c>
      <c r="J69" s="73">
        <v>-67757.02588379121</v>
      </c>
      <c r="K69" s="73">
        <v>-71597.12542193913</v>
      </c>
      <c r="L69" s="73">
        <v>-75578.65595637017</v>
      </c>
      <c r="M69" s="73">
        <v>-151370.97564875847</v>
      </c>
      <c r="N69" s="73">
        <v>-155713.11672434572</v>
      </c>
    </row>
    <row r="70" spans="2:14" ht="20.25">
      <c r="B70" s="72" t="s">
        <v>57</v>
      </c>
      <c r="C70" s="69">
        <v>-251028.37218673216</v>
      </c>
      <c r="D70" s="69">
        <v>65135.40347807997</v>
      </c>
      <c r="E70" s="69">
        <v>68392.17365198398</v>
      </c>
      <c r="F70" s="69">
        <v>71811.78233458319</v>
      </c>
      <c r="G70" s="69">
        <v>45689.012722085026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-30499.583243999998</v>
      </c>
      <c r="D71" s="73">
        <v>-5686.7520215999975</v>
      </c>
      <c r="E71" s="73">
        <v>-1809.3167632800005</v>
      </c>
      <c r="F71" s="73">
        <v>-1899.7826014440043</v>
      </c>
      <c r="G71" s="73">
        <v>-1555.9219505826304</v>
      </c>
      <c r="H71" s="73">
        <v>-1616.6029066553574</v>
      </c>
      <c r="I71" s="73">
        <v>-1679.6504200149154</v>
      </c>
      <c r="J71" s="73">
        <v>-1745.156786395493</v>
      </c>
      <c r="K71" s="73">
        <v>-1813.2179010649213</v>
      </c>
      <c r="L71" s="73">
        <v>-1883.9333992064523</v>
      </c>
      <c r="M71" s="73">
        <v>-1883.9333992064523</v>
      </c>
      <c r="N71" s="73">
        <v>-1957.4068017755053</v>
      </c>
    </row>
    <row r="72" spans="2:14" ht="20.25">
      <c r="B72" s="72" t="s">
        <v>59</v>
      </c>
      <c r="C72" s="73">
        <v>-1699597.9001440676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-1871421.0842334607</v>
      </c>
      <c r="D74" s="76">
        <v>340017.2539084633</v>
      </c>
      <c r="E74" s="76">
        <v>362480.6483909997</v>
      </c>
      <c r="F74" s="76">
        <v>381862.7069910594</v>
      </c>
      <c r="G74" s="76">
        <v>369385.82857815607</v>
      </c>
      <c r="H74" s="76">
        <v>337423.6130973136</v>
      </c>
      <c r="I74" s="76">
        <v>351652.42388814583</v>
      </c>
      <c r="J74" s="76">
        <v>366402.8267570017</v>
      </c>
      <c r="K74" s="76">
        <v>381695.1637949241</v>
      </c>
      <c r="L74" s="76">
        <v>397550.5704345066</v>
      </c>
      <c r="M74" s="77">
        <v>322826.5694222089</v>
      </c>
      <c r="N74" s="77">
        <v>339053.34164189815</v>
      </c>
    </row>
    <row r="75" spans="2:14" ht="20.25">
      <c r="B75" s="83" t="s">
        <v>62</v>
      </c>
      <c r="C75" s="76">
        <v>-1871421.0842334607</v>
      </c>
      <c r="D75" s="76">
        <v>-1531403.8303249974</v>
      </c>
      <c r="E75" s="76">
        <v>-1168923.1819339977</v>
      </c>
      <c r="F75" s="76">
        <v>-787060.4749429382</v>
      </c>
      <c r="G75" s="76">
        <v>-417674.6463647821</v>
      </c>
      <c r="H75" s="76">
        <v>-80251.0332674685</v>
      </c>
      <c r="I75" s="76">
        <v>271401.3906206773</v>
      </c>
      <c r="J75" s="76">
        <v>637804.217377679</v>
      </c>
      <c r="K75" s="76">
        <v>1019499.381172603</v>
      </c>
      <c r="L75" s="76">
        <v>1417049.9516071095</v>
      </c>
      <c r="M75" s="77">
        <v>1739876.5210293185</v>
      </c>
      <c r="N75" s="77">
        <v>2078929.8626712165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-1871421.0842334607</v>
      </c>
      <c r="D77" s="67">
        <v>298260.7490425117</v>
      </c>
      <c r="E77" s="67">
        <v>278917.0886357339</v>
      </c>
      <c r="F77" s="67">
        <v>257746.45031876172</v>
      </c>
      <c r="G77" s="67">
        <v>218706.06384117206</v>
      </c>
      <c r="H77" s="67">
        <v>175247.25125781502</v>
      </c>
      <c r="I77" s="67">
        <v>160208.11378392813</v>
      </c>
      <c r="J77" s="67">
        <v>146428.24465254304</v>
      </c>
      <c r="K77" s="67">
        <v>133806.695861055</v>
      </c>
      <c r="L77" s="67">
        <v>122249.95809377327</v>
      </c>
      <c r="M77" s="68">
        <v>99271.73426084485</v>
      </c>
      <c r="N77" s="68">
        <v>91457.54000459834</v>
      </c>
    </row>
    <row r="78" spans="2:14" ht="20.25">
      <c r="B78" s="66" t="s">
        <v>65</v>
      </c>
      <c r="C78" s="67">
        <v>-1871421.0842334607</v>
      </c>
      <c r="D78" s="67">
        <v>-1573160.335190949</v>
      </c>
      <c r="E78" s="67">
        <v>-1294243.2465552152</v>
      </c>
      <c r="F78" s="67">
        <v>-1036496.7962364535</v>
      </c>
      <c r="G78" s="67">
        <v>-817790.7323952814</v>
      </c>
      <c r="H78" s="67">
        <v>-642543.4811374664</v>
      </c>
      <c r="I78" s="67">
        <v>-482335.3673535383</v>
      </c>
      <c r="J78" s="67">
        <v>-335907.12270099524</v>
      </c>
      <c r="K78" s="67">
        <v>-202100.42683994025</v>
      </c>
      <c r="L78" s="67">
        <v>-79850.46874616698</v>
      </c>
      <c r="M78" s="68">
        <v>19421.26551467787</v>
      </c>
      <c r="N78" s="68">
        <v>110878.80551927621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0.04018616248571069</v>
      </c>
      <c r="J79" s="85">
        <v>0.0790424254759412</v>
      </c>
      <c r="K79" s="85">
        <v>0.10731865382585987</v>
      </c>
      <c r="L79" s="85">
        <v>0.12833515995623304</v>
      </c>
      <c r="M79" s="86">
        <v>0.14098328843702748</v>
      </c>
      <c r="N79" s="86">
        <v>0.15113231955375647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2022.2282112330697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2026.8043625845837</v>
      </c>
      <c r="N81" s="91">
        <v>0</v>
      </c>
    </row>
    <row r="83" spans="2:14" ht="99.7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 selectLockedCells="1" selectUnlockedCells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5"/>
  <sheetViews>
    <sheetView view="pageBreakPreview" zoomScale="60" zoomScaleNormal="75" zoomScalePageLayoutView="0" workbookViewId="0" topLeftCell="A1">
      <selection activeCell="B83" sqref="B83:N83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25.5">
      <c r="B5" s="93" t="s">
        <v>71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2330683.1595628303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5.185073751197933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2027.7030410237899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44323.79442286515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2018</v>
      </c>
      <c r="D38" s="48">
        <v>2019</v>
      </c>
      <c r="E38" s="48">
        <v>2020</v>
      </c>
      <c r="F38" s="48">
        <v>2021</v>
      </c>
      <c r="G38" s="48">
        <v>2022</v>
      </c>
      <c r="H38" s="48">
        <v>2023</v>
      </c>
      <c r="I38" s="48">
        <v>2024</v>
      </c>
      <c r="J38" s="48">
        <v>2025</v>
      </c>
      <c r="K38" s="48">
        <v>2026</v>
      </c>
      <c r="L38" s="48">
        <v>2027</v>
      </c>
      <c r="M38" s="48">
        <v>2028</v>
      </c>
      <c r="N38" s="48">
        <v>2029</v>
      </c>
    </row>
    <row r="39" spans="2:14" ht="20.25">
      <c r="B39" s="49" t="s">
        <v>37</v>
      </c>
      <c r="C39" s="50">
        <v>0.051</v>
      </c>
      <c r="D39" s="50">
        <v>0.05</v>
      </c>
      <c r="E39" s="50">
        <v>0.05</v>
      </c>
      <c r="F39" s="50">
        <v>0.039</v>
      </c>
      <c r="G39" s="50">
        <v>0.039</v>
      </c>
      <c r="H39" s="50">
        <v>0.039</v>
      </c>
      <c r="I39" s="50">
        <v>0.039</v>
      </c>
      <c r="J39" s="50">
        <v>0.039</v>
      </c>
      <c r="K39" s="50">
        <v>0.039</v>
      </c>
      <c r="L39" s="50">
        <v>0.039</v>
      </c>
      <c r="M39" s="51">
        <v>0.039</v>
      </c>
      <c r="N39" s="51">
        <v>0.039</v>
      </c>
    </row>
    <row r="40" spans="2:14" ht="20.25">
      <c r="B40" s="49" t="s">
        <v>38</v>
      </c>
      <c r="C40" s="50">
        <v>0.051</v>
      </c>
      <c r="D40" s="50">
        <v>0.10355000000000003</v>
      </c>
      <c r="E40" s="50">
        <v>0.15872750000000013</v>
      </c>
      <c r="F40" s="50">
        <v>0.20391787250000015</v>
      </c>
      <c r="G40" s="50">
        <v>0.25087066952750003</v>
      </c>
      <c r="H40" s="50">
        <v>0.2996546256390724</v>
      </c>
      <c r="I40" s="50">
        <v>0.3503411560389962</v>
      </c>
      <c r="J40" s="50">
        <v>0.40300446112451693</v>
      </c>
      <c r="K40" s="50">
        <v>0.45772163510837305</v>
      </c>
      <c r="L40" s="50">
        <v>0.5145727788775996</v>
      </c>
      <c r="M40" s="50">
        <v>0.5145727788775996</v>
      </c>
      <c r="N40" s="50">
        <v>0.5736411172538258</v>
      </c>
    </row>
    <row r="41" spans="2:14" ht="21" thickBot="1">
      <c r="B41" s="52" t="s">
        <v>39</v>
      </c>
      <c r="C41" s="53">
        <v>138699.78745432498</v>
      </c>
      <c r="D41" s="53">
        <v>554271.272415</v>
      </c>
      <c r="E41" s="53">
        <v>581984.83603575</v>
      </c>
      <c r="F41" s="53">
        <v>604682.2446411442</v>
      </c>
      <c r="G41" s="53">
        <v>628264.8521821487</v>
      </c>
      <c r="H41" s="53">
        <v>652767.1814172525</v>
      </c>
      <c r="I41" s="53">
        <v>678225.1014925253</v>
      </c>
      <c r="J41" s="53">
        <v>704675.8804507337</v>
      </c>
      <c r="K41" s="53">
        <v>732158.2397883122</v>
      </c>
      <c r="L41" s="53">
        <v>760712.4111400563</v>
      </c>
      <c r="M41" s="53">
        <v>760712.4111400563</v>
      </c>
      <c r="N41" s="53">
        <v>790380.1951745185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2018</v>
      </c>
      <c r="D43" s="48">
        <v>2019</v>
      </c>
      <c r="E43" s="48">
        <v>2020</v>
      </c>
      <c r="F43" s="48">
        <v>2021</v>
      </c>
      <c r="G43" s="48">
        <v>2022</v>
      </c>
      <c r="H43" s="48">
        <v>2023</v>
      </c>
      <c r="I43" s="48">
        <v>2024</v>
      </c>
      <c r="J43" s="48">
        <v>2025</v>
      </c>
      <c r="K43" s="48">
        <v>2026</v>
      </c>
      <c r="L43" s="48">
        <v>2027</v>
      </c>
      <c r="M43" s="48">
        <v>2028</v>
      </c>
      <c r="N43" s="48">
        <v>2029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8">
        <v>2330683.1595628303</v>
      </c>
      <c r="D45" s="60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2330683.1595628303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215588.1922595618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2018</v>
      </c>
      <c r="D49" s="48">
        <v>2019</v>
      </c>
      <c r="E49" s="48">
        <v>2020</v>
      </c>
      <c r="F49" s="48">
        <v>2021</v>
      </c>
      <c r="G49" s="48">
        <v>2022</v>
      </c>
      <c r="H49" s="48">
        <v>2023</v>
      </c>
      <c r="I49" s="48">
        <v>2024</v>
      </c>
      <c r="J49" s="48">
        <v>2025</v>
      </c>
      <c r="K49" s="48">
        <v>2026</v>
      </c>
      <c r="L49" s="48">
        <v>2027</v>
      </c>
      <c r="M49" s="48">
        <v>2028</v>
      </c>
      <c r="N49" s="48">
        <v>2029</v>
      </c>
    </row>
    <row r="50" spans="2:14" ht="20.25">
      <c r="B50" s="66" t="s">
        <v>46</v>
      </c>
      <c r="C50" s="67">
        <v>138699.78745432498</v>
      </c>
      <c r="D50" s="67">
        <v>554271.272415</v>
      </c>
      <c r="E50" s="67">
        <v>581984.83603575</v>
      </c>
      <c r="F50" s="67">
        <v>604682.2446411442</v>
      </c>
      <c r="G50" s="67">
        <v>628264.8521821487</v>
      </c>
      <c r="H50" s="67">
        <v>652767.1814172525</v>
      </c>
      <c r="I50" s="67">
        <v>678225.1014925253</v>
      </c>
      <c r="J50" s="67">
        <v>704675.8804507337</v>
      </c>
      <c r="K50" s="67">
        <v>732158.2397883122</v>
      </c>
      <c r="L50" s="67">
        <v>760712.4111400563</v>
      </c>
      <c r="M50" s="68">
        <v>760712.4111400563</v>
      </c>
      <c r="N50" s="68">
        <v>790380.1951745185</v>
      </c>
    </row>
    <row r="51" spans="2:14" ht="20.25">
      <c r="B51" s="49" t="s">
        <v>47</v>
      </c>
      <c r="C51" s="69">
        <v>-15664.24</v>
      </c>
      <c r="D51" s="69">
        <v>-49443.77849722849</v>
      </c>
      <c r="E51" s="69">
        <v>-47978.777654074715</v>
      </c>
      <c r="F51" s="69">
        <v>-46513.776810920936</v>
      </c>
      <c r="G51" s="69">
        <v>-45048.77596776716</v>
      </c>
      <c r="H51" s="69">
        <v>-43583.77512461338</v>
      </c>
      <c r="I51" s="69">
        <v>-42118.7742814596</v>
      </c>
      <c r="J51" s="69">
        <v>-40653.77343830582</v>
      </c>
      <c r="K51" s="69">
        <v>-39188.77259515204</v>
      </c>
      <c r="L51" s="69">
        <v>-37723.77175199826</v>
      </c>
      <c r="M51" s="70">
        <v>-36258.77090884448</v>
      </c>
      <c r="N51" s="70">
        <v>-34793.7700656907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-15664.24</v>
      </c>
      <c r="D57" s="73">
        <v>-49443.77849722849</v>
      </c>
      <c r="E57" s="73">
        <v>-47978.777654074715</v>
      </c>
      <c r="F57" s="73">
        <v>-46513.776810920936</v>
      </c>
      <c r="G57" s="73">
        <v>-45048.77596776716</v>
      </c>
      <c r="H57" s="73">
        <v>-43583.77512461338</v>
      </c>
      <c r="I57" s="73">
        <v>-42118.7742814596</v>
      </c>
      <c r="J57" s="73">
        <v>-40653.77343830582</v>
      </c>
      <c r="K57" s="73">
        <v>-39188.77259515204</v>
      </c>
      <c r="L57" s="73">
        <v>-37723.77175199826</v>
      </c>
      <c r="M57" s="74">
        <v>-36258.77090884448</v>
      </c>
      <c r="N57" s="74">
        <v>-34793.7700656907</v>
      </c>
    </row>
    <row r="58" spans="2:14" ht="20.25">
      <c r="B58" s="75" t="s">
        <v>50</v>
      </c>
      <c r="C58" s="76">
        <v>123035.54745432497</v>
      </c>
      <c r="D58" s="76">
        <v>504827.4939177715</v>
      </c>
      <c r="E58" s="76">
        <v>534006.0583816753</v>
      </c>
      <c r="F58" s="76">
        <v>558168.4678302233</v>
      </c>
      <c r="G58" s="76">
        <v>583216.0762143816</v>
      </c>
      <c r="H58" s="76">
        <v>609183.4062926391</v>
      </c>
      <c r="I58" s="76">
        <v>636106.3272110657</v>
      </c>
      <c r="J58" s="76">
        <v>664022.1070124279</v>
      </c>
      <c r="K58" s="76">
        <v>692969.4671931602</v>
      </c>
      <c r="L58" s="76">
        <v>722988.6393880581</v>
      </c>
      <c r="M58" s="77">
        <v>724453.6402312119</v>
      </c>
      <c r="N58" s="77">
        <v>755586.4251088278</v>
      </c>
    </row>
    <row r="59" spans="2:14" ht="20.25">
      <c r="B59" s="72" t="s">
        <v>51</v>
      </c>
      <c r="C59" s="69">
        <v>-33295.47</v>
      </c>
      <c r="D59" s="73">
        <v>-133181.89483216172</v>
      </c>
      <c r="E59" s="73">
        <v>-133181.89483216172</v>
      </c>
      <c r="F59" s="73">
        <v>-133181.89483216172</v>
      </c>
      <c r="G59" s="73">
        <v>-133181.89483216172</v>
      </c>
      <c r="H59" s="73">
        <v>-133181.89483216172</v>
      </c>
      <c r="I59" s="73">
        <v>-133181.89483216172</v>
      </c>
      <c r="J59" s="73">
        <v>-133181.89483216172</v>
      </c>
      <c r="K59" s="73">
        <v>-133181.89483216172</v>
      </c>
      <c r="L59" s="73">
        <v>-133181.89483216172</v>
      </c>
      <c r="M59" s="73">
        <v>-133181.89483216172</v>
      </c>
      <c r="N59" s="73">
        <v>-133181.89483216172</v>
      </c>
    </row>
    <row r="60" spans="2:14" ht="20.25">
      <c r="B60" s="75" t="s">
        <v>52</v>
      </c>
      <c r="C60" s="76">
        <v>89740.07745432497</v>
      </c>
      <c r="D60" s="76">
        <v>371645.5990856098</v>
      </c>
      <c r="E60" s="76">
        <v>400824.16354951356</v>
      </c>
      <c r="F60" s="76">
        <v>424986.57299806154</v>
      </c>
      <c r="G60" s="76">
        <v>450034.1813822199</v>
      </c>
      <c r="H60" s="76">
        <v>476001.51146047737</v>
      </c>
      <c r="I60" s="76">
        <v>502924.43237890396</v>
      </c>
      <c r="J60" s="76">
        <v>530840.2121802662</v>
      </c>
      <c r="K60" s="76">
        <v>559787.5723609985</v>
      </c>
      <c r="L60" s="76">
        <v>589806.7445558964</v>
      </c>
      <c r="M60" s="77">
        <v>591271.7453990502</v>
      </c>
      <c r="N60" s="77">
        <v>622404.530276666</v>
      </c>
    </row>
    <row r="61" spans="2:14" ht="20.25">
      <c r="B61" s="72" t="s">
        <v>53</v>
      </c>
      <c r="C61" s="73">
        <v>-215588.1922595618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-125848.11480523682</v>
      </c>
      <c r="D62" s="76">
        <v>371645.5990856098</v>
      </c>
      <c r="E62" s="76">
        <v>400824.16354951356</v>
      </c>
      <c r="F62" s="76">
        <v>424986.57299806154</v>
      </c>
      <c r="G62" s="76">
        <v>450034.1813822199</v>
      </c>
      <c r="H62" s="76">
        <v>476001.51146047737</v>
      </c>
      <c r="I62" s="76">
        <v>502924.43237890396</v>
      </c>
      <c r="J62" s="76">
        <v>530840.2121802662</v>
      </c>
      <c r="K62" s="76">
        <v>559787.5723609985</v>
      </c>
      <c r="L62" s="76">
        <v>589806.7445558964</v>
      </c>
      <c r="M62" s="77">
        <v>591271.7453990502</v>
      </c>
      <c r="N62" s="77">
        <v>622404.530276666</v>
      </c>
    </row>
    <row r="63" spans="2:14" ht="20.25">
      <c r="B63" s="72" t="s">
        <v>26</v>
      </c>
      <c r="C63" s="73">
        <v>25169.622961047367</v>
      </c>
      <c r="D63" s="73">
        <v>-74329.11981712196</v>
      </c>
      <c r="E63" s="73">
        <v>-80164.83270990272</v>
      </c>
      <c r="F63" s="73">
        <v>-84997.31459961232</v>
      </c>
      <c r="G63" s="73">
        <v>-90006.83627644398</v>
      </c>
      <c r="H63" s="73">
        <v>-95200.30229209548</v>
      </c>
      <c r="I63" s="73">
        <v>-100584.8864757808</v>
      </c>
      <c r="J63" s="73">
        <v>-106168.04243605323</v>
      </c>
      <c r="K63" s="73">
        <v>-111957.5144721997</v>
      </c>
      <c r="L63" s="73">
        <v>-117961.34891117929</v>
      </c>
      <c r="M63" s="74">
        <v>-118254.34907981004</v>
      </c>
      <c r="N63" s="74">
        <v>-124480.90605533321</v>
      </c>
    </row>
    <row r="64" spans="2:14" ht="21" thickBot="1">
      <c r="B64" s="78" t="s">
        <v>55</v>
      </c>
      <c r="C64" s="79">
        <v>-100678.49184418946</v>
      </c>
      <c r="D64" s="79">
        <v>297316.47926848783</v>
      </c>
      <c r="E64" s="79">
        <v>320659.33083961083</v>
      </c>
      <c r="F64" s="79">
        <v>339989.2583984492</v>
      </c>
      <c r="G64" s="79">
        <v>360027.3451057759</v>
      </c>
      <c r="H64" s="79">
        <v>380801.2091683819</v>
      </c>
      <c r="I64" s="79">
        <v>402339.54590312316</v>
      </c>
      <c r="J64" s="79">
        <v>424672.16974421294</v>
      </c>
      <c r="K64" s="79">
        <v>447830.05788879876</v>
      </c>
      <c r="L64" s="79">
        <v>471845.3956447171</v>
      </c>
      <c r="M64" s="80">
        <v>473017.39631924016</v>
      </c>
      <c r="N64" s="80">
        <v>497923.62422133284</v>
      </c>
    </row>
    <row r="65" spans="2:14" ht="40.5">
      <c r="B65" s="81" t="s">
        <v>56</v>
      </c>
      <c r="C65" s="48">
        <v>2018</v>
      </c>
      <c r="D65" s="48">
        <v>2019</v>
      </c>
      <c r="E65" s="48">
        <v>2020</v>
      </c>
      <c r="F65" s="48">
        <v>2021</v>
      </c>
      <c r="G65" s="48">
        <v>2022</v>
      </c>
      <c r="H65" s="48">
        <v>2023</v>
      </c>
      <c r="I65" s="48">
        <v>2024</v>
      </c>
      <c r="J65" s="48">
        <v>2025</v>
      </c>
      <c r="K65" s="48">
        <v>2026</v>
      </c>
      <c r="L65" s="48">
        <v>2027</v>
      </c>
      <c r="M65" s="48">
        <v>2028</v>
      </c>
      <c r="N65" s="48">
        <v>2029</v>
      </c>
    </row>
    <row r="66" spans="2:14" ht="20.25">
      <c r="B66" s="82" t="s">
        <v>52</v>
      </c>
      <c r="C66" s="76">
        <v>89740.07745432497</v>
      </c>
      <c r="D66" s="76">
        <v>371645.5990856098</v>
      </c>
      <c r="E66" s="76">
        <v>400824.16354951356</v>
      </c>
      <c r="F66" s="76">
        <v>424986.57299806154</v>
      </c>
      <c r="G66" s="76">
        <v>450034.1813822199</v>
      </c>
      <c r="H66" s="76">
        <v>476001.51146047737</v>
      </c>
      <c r="I66" s="76">
        <v>502924.43237890396</v>
      </c>
      <c r="J66" s="76">
        <v>530840.2121802662</v>
      </c>
      <c r="K66" s="76">
        <v>559787.5723609985</v>
      </c>
      <c r="L66" s="76">
        <v>589806.7445558964</v>
      </c>
      <c r="M66" s="77">
        <v>591271.7453990502</v>
      </c>
      <c r="N66" s="77">
        <v>622404.530276666</v>
      </c>
    </row>
    <row r="67" spans="2:14" ht="20.25">
      <c r="B67" s="72" t="s">
        <v>51</v>
      </c>
      <c r="C67" s="73">
        <v>33295.47</v>
      </c>
      <c r="D67" s="73">
        <v>133181.89483216172</v>
      </c>
      <c r="E67" s="73">
        <v>133181.89483216172</v>
      </c>
      <c r="F67" s="73">
        <v>133181.89483216172</v>
      </c>
      <c r="G67" s="73">
        <v>133181.89483216172</v>
      </c>
      <c r="H67" s="73">
        <v>133181.89483216172</v>
      </c>
      <c r="I67" s="73">
        <v>133181.89483216172</v>
      </c>
      <c r="J67" s="73">
        <v>133181.89483216172</v>
      </c>
      <c r="K67" s="73">
        <v>133181.89483216172</v>
      </c>
      <c r="L67" s="73">
        <v>133181.89483216172</v>
      </c>
      <c r="M67" s="74">
        <v>133181.89483216172</v>
      </c>
      <c r="N67" s="74">
        <v>133181.89483216172</v>
      </c>
    </row>
    <row r="68" spans="2:14" ht="20.25">
      <c r="B68" s="72" t="s">
        <v>53</v>
      </c>
      <c r="C68" s="73">
        <v>-215588.1922595618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0</v>
      </c>
      <c r="D69" s="73">
        <v>-49159.49685607459</v>
      </c>
      <c r="E69" s="73">
        <v>-80164.83270990272</v>
      </c>
      <c r="F69" s="73">
        <v>-84997.31459961233</v>
      </c>
      <c r="G69" s="73">
        <v>-90006.83627644397</v>
      </c>
      <c r="H69" s="73">
        <v>-95200.3022920955</v>
      </c>
      <c r="I69" s="73">
        <v>-100584.8864757808</v>
      </c>
      <c r="J69" s="73">
        <v>-106168.04243605322</v>
      </c>
      <c r="K69" s="73">
        <v>-111957.51447219972</v>
      </c>
      <c r="L69" s="73">
        <v>-117961.34891117935</v>
      </c>
      <c r="M69" s="73">
        <v>-236215.69799098943</v>
      </c>
      <c r="N69" s="73">
        <v>-242735.2551351434</v>
      </c>
    </row>
    <row r="70" spans="2:14" ht="20.25">
      <c r="B70" s="72" t="s">
        <v>57</v>
      </c>
      <c r="C70" s="69">
        <v>-394557.00697953097</v>
      </c>
      <c r="D70" s="69">
        <v>99768.8290347</v>
      </c>
      <c r="E70" s="69">
        <v>104757.27048643504</v>
      </c>
      <c r="F70" s="69">
        <v>108842.80403540596</v>
      </c>
      <c r="G70" s="69">
        <v>81188.10342298997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-13869.978745432498</v>
      </c>
      <c r="D71" s="73">
        <v>-41557.1484960675</v>
      </c>
      <c r="E71" s="73">
        <v>-2771.356362074998</v>
      </c>
      <c r="F71" s="73">
        <v>-2269.740860539419</v>
      </c>
      <c r="G71" s="73">
        <v>-2358.2607541004545</v>
      </c>
      <c r="H71" s="73">
        <v>-2450.23292351038</v>
      </c>
      <c r="I71" s="73">
        <v>-2545.7920075272796</v>
      </c>
      <c r="J71" s="73">
        <v>-2645.0778958208393</v>
      </c>
      <c r="K71" s="73">
        <v>-2748.2359337578528</v>
      </c>
      <c r="L71" s="73">
        <v>-2855.41713517441</v>
      </c>
      <c r="M71" s="73">
        <v>-2855.41713517441</v>
      </c>
      <c r="N71" s="73">
        <v>-2966.7784034462184</v>
      </c>
    </row>
    <row r="72" spans="2:14" ht="20.25">
      <c r="B72" s="72" t="s">
        <v>59</v>
      </c>
      <c r="C72" s="73">
        <v>-2330683.1595628303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-2831662.790093031</v>
      </c>
      <c r="D74" s="76">
        <v>513879.6776003294</v>
      </c>
      <c r="E74" s="76">
        <v>555827.1397961326</v>
      </c>
      <c r="F74" s="76">
        <v>579744.2164054775</v>
      </c>
      <c r="G74" s="76">
        <v>572039.0826068271</v>
      </c>
      <c r="H74" s="76">
        <v>511532.8710770332</v>
      </c>
      <c r="I74" s="76">
        <v>532975.6487277576</v>
      </c>
      <c r="J74" s="76">
        <v>555208.9866805538</v>
      </c>
      <c r="K74" s="76">
        <v>578263.7167872026</v>
      </c>
      <c r="L74" s="76">
        <v>602171.8733417044</v>
      </c>
      <c r="M74" s="77">
        <v>485382.5251050481</v>
      </c>
      <c r="N74" s="77">
        <v>509884.39157023816</v>
      </c>
    </row>
    <row r="75" spans="2:14" ht="20.25">
      <c r="B75" s="83" t="s">
        <v>62</v>
      </c>
      <c r="C75" s="76">
        <v>-2831662.790093031</v>
      </c>
      <c r="D75" s="76">
        <v>-2317783.1124927015</v>
      </c>
      <c r="E75" s="76">
        <v>-1761955.9726965688</v>
      </c>
      <c r="F75" s="76">
        <v>-1182211.7562910914</v>
      </c>
      <c r="G75" s="76">
        <v>-610172.6736842643</v>
      </c>
      <c r="H75" s="76">
        <v>-98639.80260723107</v>
      </c>
      <c r="I75" s="76">
        <v>434335.84612052655</v>
      </c>
      <c r="J75" s="76">
        <v>989544.8328010803</v>
      </c>
      <c r="K75" s="76">
        <v>1567808.549588283</v>
      </c>
      <c r="L75" s="76">
        <v>2169980.4229299873</v>
      </c>
      <c r="M75" s="77">
        <v>2655362.9480350353</v>
      </c>
      <c r="N75" s="77">
        <v>3165247.3396052737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-2831662.790093031</v>
      </c>
      <c r="D77" s="67">
        <v>450771.64701783285</v>
      </c>
      <c r="E77" s="67">
        <v>427690.9355156453</v>
      </c>
      <c r="F77" s="67">
        <v>391310.83275655506</v>
      </c>
      <c r="G77" s="67">
        <v>338693.05869643914</v>
      </c>
      <c r="H77" s="67">
        <v>265674.14402742055</v>
      </c>
      <c r="I77" s="67">
        <v>242816.53580354547</v>
      </c>
      <c r="J77" s="67">
        <v>221882.23288153738</v>
      </c>
      <c r="K77" s="67">
        <v>202715.5820114099</v>
      </c>
      <c r="L77" s="67">
        <v>185172.63401436846</v>
      </c>
      <c r="M77" s="68">
        <v>149258.98179114162</v>
      </c>
      <c r="N77" s="68">
        <v>137538.158196382</v>
      </c>
    </row>
    <row r="78" spans="2:14" ht="20.25">
      <c r="B78" s="66" t="s">
        <v>65</v>
      </c>
      <c r="C78" s="67">
        <v>-2831662.790093031</v>
      </c>
      <c r="D78" s="67">
        <v>-2380891.143075198</v>
      </c>
      <c r="E78" s="67">
        <v>-1953200.2075595525</v>
      </c>
      <c r="F78" s="67">
        <v>-1561889.3748029973</v>
      </c>
      <c r="G78" s="67">
        <v>-1223196.3161065583</v>
      </c>
      <c r="H78" s="67">
        <v>-957522.1720791378</v>
      </c>
      <c r="I78" s="67">
        <v>-714705.6362755923</v>
      </c>
      <c r="J78" s="67">
        <v>-492823.40339405485</v>
      </c>
      <c r="K78" s="67">
        <v>-290107.82138264494</v>
      </c>
      <c r="L78" s="67">
        <v>-104935.18736827647</v>
      </c>
      <c r="M78" s="68">
        <v>44323.79442286515</v>
      </c>
      <c r="N78" s="68">
        <v>181861.95261924714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0.0424255976939395</v>
      </c>
      <c r="J79" s="85">
        <v>0.08096117348527201</v>
      </c>
      <c r="K79" s="85">
        <v>0.10901644834452075</v>
      </c>
      <c r="L79" s="85">
        <v>0.1298720806642844</v>
      </c>
      <c r="M79" s="86">
        <v>0.14233735297059755</v>
      </c>
      <c r="N79" s="86">
        <v>0.1523487703685235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2023.185073751198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2027.7030410237899</v>
      </c>
      <c r="N81" s="91">
        <v>0</v>
      </c>
    </row>
    <row r="83" spans="2:14" ht="101.2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 selectLockedCells="1" selectUnlockedCells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85"/>
  <sheetViews>
    <sheetView view="pageBreakPreview" zoomScale="60" zoomScaleNormal="75" zoomScalePageLayoutView="0" workbookViewId="0" topLeftCell="A22">
      <selection activeCell="B83" sqref="B83:N83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59.25" customHeight="1">
      <c r="B5" s="97" t="s">
        <v>72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6227097.204644067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5.241285682680655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2026.9305969680381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28565.94910519896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2017</v>
      </c>
      <c r="D38" s="48">
        <v>2018</v>
      </c>
      <c r="E38" s="48">
        <v>2019</v>
      </c>
      <c r="F38" s="48">
        <v>2020</v>
      </c>
      <c r="G38" s="48">
        <v>2021</v>
      </c>
      <c r="H38" s="48">
        <v>2022</v>
      </c>
      <c r="I38" s="48">
        <v>2023</v>
      </c>
      <c r="J38" s="48">
        <v>2024</v>
      </c>
      <c r="K38" s="48">
        <v>2025</v>
      </c>
      <c r="L38" s="48">
        <v>2026</v>
      </c>
      <c r="M38" s="48">
        <v>2027</v>
      </c>
      <c r="N38" s="48">
        <v>2028</v>
      </c>
    </row>
    <row r="39" spans="2:14" ht="20.25">
      <c r="B39" s="49" t="s">
        <v>37</v>
      </c>
      <c r="C39" s="50">
        <v>0.063</v>
      </c>
      <c r="D39" s="50">
        <v>0.051</v>
      </c>
      <c r="E39" s="50">
        <v>0.05</v>
      </c>
      <c r="F39" s="50">
        <v>0.05</v>
      </c>
      <c r="G39" s="50">
        <v>0.039</v>
      </c>
      <c r="H39" s="50">
        <v>0.039</v>
      </c>
      <c r="I39" s="50">
        <v>0.039</v>
      </c>
      <c r="J39" s="50">
        <v>0.039</v>
      </c>
      <c r="K39" s="50">
        <v>0.039</v>
      </c>
      <c r="L39" s="50">
        <v>0.039</v>
      </c>
      <c r="M39" s="51">
        <v>0.039</v>
      </c>
      <c r="N39" s="51">
        <v>0.039</v>
      </c>
    </row>
    <row r="40" spans="2:14" ht="20.25">
      <c r="B40" s="49" t="s">
        <v>38</v>
      </c>
      <c r="C40" s="50">
        <v>0.063</v>
      </c>
      <c r="D40" s="50">
        <v>0.11721299999999979</v>
      </c>
      <c r="E40" s="50">
        <v>0.17307364999999986</v>
      </c>
      <c r="F40" s="50">
        <v>0.2317273325</v>
      </c>
      <c r="G40" s="50">
        <v>0.27976469846749996</v>
      </c>
      <c r="H40" s="50">
        <v>0.3296755217077323</v>
      </c>
      <c r="I40" s="50">
        <v>0.38153286705433365</v>
      </c>
      <c r="J40" s="50">
        <v>0.4354126488694525</v>
      </c>
      <c r="K40" s="50">
        <v>0.49139374217536114</v>
      </c>
      <c r="L40" s="50">
        <v>0.5495580981202002</v>
      </c>
      <c r="M40" s="50">
        <v>0.5495580981202002</v>
      </c>
      <c r="N40" s="50">
        <v>0.6099908639468878</v>
      </c>
    </row>
    <row r="41" spans="2:14" ht="21" thickBot="1">
      <c r="B41" s="52" t="s">
        <v>39</v>
      </c>
      <c r="C41" s="53">
        <v>0</v>
      </c>
      <c r="D41" s="53">
        <v>1516451.0095006197</v>
      </c>
      <c r="E41" s="53">
        <v>1592273.5599756509</v>
      </c>
      <c r="F41" s="53">
        <v>1671887.2379744335</v>
      </c>
      <c r="G41" s="53">
        <v>1737090.8402554363</v>
      </c>
      <c r="H41" s="53">
        <v>1804837.3830253982</v>
      </c>
      <c r="I41" s="53">
        <v>1875226.0409633887</v>
      </c>
      <c r="J41" s="53">
        <v>1948359.8565609609</v>
      </c>
      <c r="K41" s="53">
        <v>2024345.8909668382</v>
      </c>
      <c r="L41" s="53">
        <v>2103295.3807145446</v>
      </c>
      <c r="M41" s="53">
        <v>2103295.3807145446</v>
      </c>
      <c r="N41" s="53">
        <v>2185323.9005624116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2017</v>
      </c>
      <c r="D43" s="48">
        <v>2018</v>
      </c>
      <c r="E43" s="48">
        <v>2019</v>
      </c>
      <c r="F43" s="48">
        <v>2020</v>
      </c>
      <c r="G43" s="48">
        <v>2021</v>
      </c>
      <c r="H43" s="48">
        <v>2022</v>
      </c>
      <c r="I43" s="48">
        <v>2023</v>
      </c>
      <c r="J43" s="48">
        <v>2024</v>
      </c>
      <c r="K43" s="48">
        <v>2025</v>
      </c>
      <c r="L43" s="48">
        <v>2026</v>
      </c>
      <c r="M43" s="48">
        <v>2027</v>
      </c>
      <c r="N43" s="48">
        <v>2028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7">
        <v>6227097.204644067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6227097.204644067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576006.4914295762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2017</v>
      </c>
      <c r="D49" s="48">
        <v>2018</v>
      </c>
      <c r="E49" s="48">
        <v>2019</v>
      </c>
      <c r="F49" s="48">
        <v>2020</v>
      </c>
      <c r="G49" s="48">
        <v>2021</v>
      </c>
      <c r="H49" s="48">
        <v>2022</v>
      </c>
      <c r="I49" s="48">
        <v>2023</v>
      </c>
      <c r="J49" s="48">
        <v>2024</v>
      </c>
      <c r="K49" s="48">
        <v>2025</v>
      </c>
      <c r="L49" s="48">
        <v>2026</v>
      </c>
      <c r="M49" s="48">
        <v>2027</v>
      </c>
      <c r="N49" s="48">
        <v>2028</v>
      </c>
    </row>
    <row r="50" spans="2:14" ht="20.25">
      <c r="B50" s="66" t="s">
        <v>46</v>
      </c>
      <c r="C50" s="67">
        <v>0</v>
      </c>
      <c r="D50" s="67">
        <v>1516451.0095006197</v>
      </c>
      <c r="E50" s="67">
        <v>1592273.5599756509</v>
      </c>
      <c r="F50" s="67">
        <v>1671887.2379744335</v>
      </c>
      <c r="G50" s="67">
        <v>1737090.8402554363</v>
      </c>
      <c r="H50" s="67">
        <v>1804837.3830253982</v>
      </c>
      <c r="I50" s="67">
        <v>1875226.0409633887</v>
      </c>
      <c r="J50" s="67">
        <v>1948359.8565609609</v>
      </c>
      <c r="K50" s="67">
        <v>2024345.8909668382</v>
      </c>
      <c r="L50" s="67">
        <v>2103295.3807145446</v>
      </c>
      <c r="M50" s="68">
        <v>2103295.3807145446</v>
      </c>
      <c r="N50" s="68">
        <v>2185323.9005624116</v>
      </c>
    </row>
    <row r="51" spans="2:14" ht="20.25">
      <c r="B51" s="49" t="s">
        <v>47</v>
      </c>
      <c r="C51" s="69">
        <v>0</v>
      </c>
      <c r="D51" s="69">
        <v>-133081.96311639322</v>
      </c>
      <c r="E51" s="69">
        <v>-129167.78773061695</v>
      </c>
      <c r="F51" s="69">
        <v>-125253.61234484069</v>
      </c>
      <c r="G51" s="69">
        <v>-121339.4369590644</v>
      </c>
      <c r="H51" s="69">
        <v>-117425.26157328812</v>
      </c>
      <c r="I51" s="69">
        <v>-113511.08618751186</v>
      </c>
      <c r="J51" s="69">
        <v>-109596.9108017356</v>
      </c>
      <c r="K51" s="69">
        <v>-105682.73541595932</v>
      </c>
      <c r="L51" s="69">
        <v>-101768.56003018304</v>
      </c>
      <c r="M51" s="70">
        <v>-97854.38464440677</v>
      </c>
      <c r="N51" s="70">
        <v>-93940.20925863052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0</v>
      </c>
      <c r="D57" s="73">
        <v>-133081.96311639322</v>
      </c>
      <c r="E57" s="73">
        <v>-129167.78773061695</v>
      </c>
      <c r="F57" s="73">
        <v>-125253.61234484069</v>
      </c>
      <c r="G57" s="73">
        <v>-121339.4369590644</v>
      </c>
      <c r="H57" s="73">
        <v>-117425.26157328812</v>
      </c>
      <c r="I57" s="73">
        <v>-113511.08618751186</v>
      </c>
      <c r="J57" s="73">
        <v>-109596.9108017356</v>
      </c>
      <c r="K57" s="73">
        <v>-105682.73541595932</v>
      </c>
      <c r="L57" s="73">
        <v>-101768.56003018304</v>
      </c>
      <c r="M57" s="74">
        <v>-97854.38464440677</v>
      </c>
      <c r="N57" s="74">
        <v>-93940.20925863052</v>
      </c>
    </row>
    <row r="58" spans="2:14" ht="20.25">
      <c r="B58" s="75" t="s">
        <v>50</v>
      </c>
      <c r="C58" s="76">
        <v>0</v>
      </c>
      <c r="D58" s="76">
        <v>1383369.0463842265</v>
      </c>
      <c r="E58" s="76">
        <v>1463105.7722450339</v>
      </c>
      <c r="F58" s="76">
        <v>1546633.6256295927</v>
      </c>
      <c r="G58" s="76">
        <v>1615751.403296372</v>
      </c>
      <c r="H58" s="76">
        <v>1687412.1214521101</v>
      </c>
      <c r="I58" s="76">
        <v>1761714.9547758768</v>
      </c>
      <c r="J58" s="76">
        <v>1838762.9457592252</v>
      </c>
      <c r="K58" s="76">
        <v>1918663.155550879</v>
      </c>
      <c r="L58" s="76">
        <v>2001526.8206843615</v>
      </c>
      <c r="M58" s="77">
        <v>2005440.9960701377</v>
      </c>
      <c r="N58" s="77">
        <v>2091383.6913037812</v>
      </c>
    </row>
    <row r="59" spans="2:14" ht="20.25">
      <c r="B59" s="72" t="s">
        <v>51</v>
      </c>
      <c r="C59" s="69">
        <v>0</v>
      </c>
      <c r="D59" s="73">
        <v>-355834.125979661</v>
      </c>
      <c r="E59" s="73">
        <v>-355834.125979661</v>
      </c>
      <c r="F59" s="73">
        <v>-355834.125979661</v>
      </c>
      <c r="G59" s="73">
        <v>-355834.125979661</v>
      </c>
      <c r="H59" s="73">
        <v>-355834.125979661</v>
      </c>
      <c r="I59" s="73">
        <v>-355834.125979661</v>
      </c>
      <c r="J59" s="73">
        <v>-355834.125979661</v>
      </c>
      <c r="K59" s="73">
        <v>-355834.125979661</v>
      </c>
      <c r="L59" s="73">
        <v>-355834.125979661</v>
      </c>
      <c r="M59" s="73">
        <v>-355834.125979661</v>
      </c>
      <c r="N59" s="73">
        <v>-355834.125979661</v>
      </c>
    </row>
    <row r="60" spans="2:14" ht="20.25">
      <c r="B60" s="75" t="s">
        <v>52</v>
      </c>
      <c r="C60" s="76">
        <v>0</v>
      </c>
      <c r="D60" s="76">
        <v>1027534.9204045655</v>
      </c>
      <c r="E60" s="76">
        <v>1107271.6462653729</v>
      </c>
      <c r="F60" s="76">
        <v>1190799.4996499317</v>
      </c>
      <c r="G60" s="76">
        <v>1259917.277316711</v>
      </c>
      <c r="H60" s="76">
        <v>1331577.995472449</v>
      </c>
      <c r="I60" s="76">
        <v>1405880.8287962158</v>
      </c>
      <c r="J60" s="76">
        <v>1482928.8197795642</v>
      </c>
      <c r="K60" s="76">
        <v>1562829.029571218</v>
      </c>
      <c r="L60" s="76">
        <v>1645692.6947047005</v>
      </c>
      <c r="M60" s="77">
        <v>1649606.8700904767</v>
      </c>
      <c r="N60" s="77">
        <v>1735549.5653241202</v>
      </c>
    </row>
    <row r="61" spans="2:14" ht="20.25">
      <c r="B61" s="72" t="s">
        <v>53</v>
      </c>
      <c r="C61" s="73">
        <v>-576006.4914295762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-576006.4914295762</v>
      </c>
      <c r="D62" s="76">
        <v>1027534.9204045655</v>
      </c>
      <c r="E62" s="76">
        <v>1107271.6462653729</v>
      </c>
      <c r="F62" s="76">
        <v>1190799.4996499317</v>
      </c>
      <c r="G62" s="76">
        <v>1259917.277316711</v>
      </c>
      <c r="H62" s="76">
        <v>1331577.995472449</v>
      </c>
      <c r="I62" s="76">
        <v>1405880.8287962158</v>
      </c>
      <c r="J62" s="76">
        <v>1482928.8197795642</v>
      </c>
      <c r="K62" s="76">
        <v>1562829.029571218</v>
      </c>
      <c r="L62" s="76">
        <v>1645692.6947047005</v>
      </c>
      <c r="M62" s="77">
        <v>1649606.8700904767</v>
      </c>
      <c r="N62" s="77">
        <v>1735549.5653241202</v>
      </c>
    </row>
    <row r="63" spans="2:14" ht="20.25">
      <c r="B63" s="72" t="s">
        <v>26</v>
      </c>
      <c r="C63" s="73">
        <v>115201.29828591524</v>
      </c>
      <c r="D63" s="73">
        <v>-205506.98408091313</v>
      </c>
      <c r="E63" s="73">
        <v>-221454.3292530746</v>
      </c>
      <c r="F63" s="73">
        <v>-238159.89992998634</v>
      </c>
      <c r="G63" s="73">
        <v>-251983.4554633422</v>
      </c>
      <c r="H63" s="73">
        <v>-266315.5990944898</v>
      </c>
      <c r="I63" s="73">
        <v>-281176.1657592432</v>
      </c>
      <c r="J63" s="73">
        <v>-296585.76395591284</v>
      </c>
      <c r="K63" s="73">
        <v>-312565.8059142436</v>
      </c>
      <c r="L63" s="73">
        <v>-329138.5389409401</v>
      </c>
      <c r="M63" s="74">
        <v>-329921.3740180954</v>
      </c>
      <c r="N63" s="74">
        <v>-347109.91306482407</v>
      </c>
    </row>
    <row r="64" spans="2:14" ht="21" thickBot="1">
      <c r="B64" s="78" t="s">
        <v>55</v>
      </c>
      <c r="C64" s="79">
        <v>-460805.19314366096</v>
      </c>
      <c r="D64" s="79">
        <v>822027.9363236524</v>
      </c>
      <c r="E64" s="79">
        <v>885817.3170122983</v>
      </c>
      <c r="F64" s="79">
        <v>952639.5997199453</v>
      </c>
      <c r="G64" s="79">
        <v>1007933.8218533688</v>
      </c>
      <c r="H64" s="79">
        <v>1065262.3963779593</v>
      </c>
      <c r="I64" s="79">
        <v>1124704.6630369727</v>
      </c>
      <c r="J64" s="79">
        <v>1186343.0558236514</v>
      </c>
      <c r="K64" s="79">
        <v>1250263.2236569743</v>
      </c>
      <c r="L64" s="79">
        <v>1316554.1557637604</v>
      </c>
      <c r="M64" s="80">
        <v>1319685.4960723813</v>
      </c>
      <c r="N64" s="80">
        <v>1388439.6522592963</v>
      </c>
    </row>
    <row r="65" spans="2:14" ht="40.5">
      <c r="B65" s="81" t="s">
        <v>56</v>
      </c>
      <c r="C65" s="48">
        <v>2017</v>
      </c>
      <c r="D65" s="48">
        <v>2018</v>
      </c>
      <c r="E65" s="48">
        <v>2019</v>
      </c>
      <c r="F65" s="48">
        <v>2020</v>
      </c>
      <c r="G65" s="48">
        <v>2021</v>
      </c>
      <c r="H65" s="48">
        <v>2022</v>
      </c>
      <c r="I65" s="48">
        <v>2023</v>
      </c>
      <c r="J65" s="48">
        <v>2024</v>
      </c>
      <c r="K65" s="48">
        <v>2025</v>
      </c>
      <c r="L65" s="48">
        <v>2026</v>
      </c>
      <c r="M65" s="48">
        <v>2027</v>
      </c>
      <c r="N65" s="48">
        <v>2028</v>
      </c>
    </row>
    <row r="66" spans="2:14" ht="20.25">
      <c r="B66" s="82" t="s">
        <v>52</v>
      </c>
      <c r="C66" s="76">
        <v>0</v>
      </c>
      <c r="D66" s="76">
        <v>1027534.9204045655</v>
      </c>
      <c r="E66" s="76">
        <v>1107271.6462653729</v>
      </c>
      <c r="F66" s="76">
        <v>1190799.4996499317</v>
      </c>
      <c r="G66" s="76">
        <v>1259917.277316711</v>
      </c>
      <c r="H66" s="76">
        <v>1331577.995472449</v>
      </c>
      <c r="I66" s="76">
        <v>1405880.8287962158</v>
      </c>
      <c r="J66" s="76">
        <v>1482928.8197795642</v>
      </c>
      <c r="K66" s="76">
        <v>1562829.029571218</v>
      </c>
      <c r="L66" s="76">
        <v>1645692.6947047005</v>
      </c>
      <c r="M66" s="77">
        <v>1649606.8700904767</v>
      </c>
      <c r="N66" s="77">
        <v>1735549.5653241202</v>
      </c>
    </row>
    <row r="67" spans="2:14" ht="20.25">
      <c r="B67" s="72" t="s">
        <v>51</v>
      </c>
      <c r="C67" s="73">
        <v>0</v>
      </c>
      <c r="D67" s="73">
        <v>355834.125979661</v>
      </c>
      <c r="E67" s="73">
        <v>355834.125979661</v>
      </c>
      <c r="F67" s="73">
        <v>355834.125979661</v>
      </c>
      <c r="G67" s="73">
        <v>355834.125979661</v>
      </c>
      <c r="H67" s="73">
        <v>355834.125979661</v>
      </c>
      <c r="I67" s="73">
        <v>355834.125979661</v>
      </c>
      <c r="J67" s="73">
        <v>355834.125979661</v>
      </c>
      <c r="K67" s="73">
        <v>355834.125979661</v>
      </c>
      <c r="L67" s="73">
        <v>355834.125979661</v>
      </c>
      <c r="M67" s="74">
        <v>355834.125979661</v>
      </c>
      <c r="N67" s="74">
        <v>355834.125979661</v>
      </c>
    </row>
    <row r="68" spans="2:14" ht="20.25">
      <c r="B68" s="72" t="s">
        <v>53</v>
      </c>
      <c r="C68" s="73">
        <v>-576006.4914295762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0</v>
      </c>
      <c r="D69" s="73">
        <v>-90305.68579499789</v>
      </c>
      <c r="E69" s="73">
        <v>-221454.3292530746</v>
      </c>
      <c r="F69" s="73">
        <v>-238159.89992998628</v>
      </c>
      <c r="G69" s="73">
        <v>-251983.45546334214</v>
      </c>
      <c r="H69" s="73">
        <v>-266315.5990944898</v>
      </c>
      <c r="I69" s="73">
        <v>-281176.1657592433</v>
      </c>
      <c r="J69" s="73">
        <v>-296585.7639559128</v>
      </c>
      <c r="K69" s="73">
        <v>-312565.8059142437</v>
      </c>
      <c r="L69" s="73">
        <v>-329138.5389409403</v>
      </c>
      <c r="M69" s="73">
        <v>-659059.9129590357</v>
      </c>
      <c r="N69" s="73">
        <v>-677031.2870829194</v>
      </c>
    </row>
    <row r="70" spans="2:14" ht="20.25">
      <c r="B70" s="72" t="s">
        <v>57</v>
      </c>
      <c r="C70" s="69">
        <v>-1120877.4968359321</v>
      </c>
      <c r="D70" s="69">
        <v>272961.1817101117</v>
      </c>
      <c r="E70" s="69">
        <v>286609.2407956171</v>
      </c>
      <c r="F70" s="69">
        <v>300939.702835398</v>
      </c>
      <c r="G70" s="69">
        <v>260367.37149480532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0</v>
      </c>
      <c r="D71" s="73">
        <v>-151645.10095006198</v>
      </c>
      <c r="E71" s="73">
        <v>-7582.255047503114</v>
      </c>
      <c r="F71" s="73">
        <v>-7961.3677998782605</v>
      </c>
      <c r="G71" s="73">
        <v>-6520.3602281002795</v>
      </c>
      <c r="H71" s="73">
        <v>-6774.6542769962</v>
      </c>
      <c r="I71" s="73">
        <v>-7038.86579379905</v>
      </c>
      <c r="J71" s="73">
        <v>-7313.381559757214</v>
      </c>
      <c r="K71" s="73">
        <v>-7598.603440587735</v>
      </c>
      <c r="L71" s="73">
        <v>-7894.948974770634</v>
      </c>
      <c r="M71" s="73">
        <v>-7894.948974770634</v>
      </c>
      <c r="N71" s="73">
        <v>-8202.851984786708</v>
      </c>
    </row>
    <row r="72" spans="2:14" ht="20.25">
      <c r="B72" s="72" t="s">
        <v>59</v>
      </c>
      <c r="C72" s="73">
        <v>-6227097.204644067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-7923981.192909576</v>
      </c>
      <c r="D74" s="76">
        <v>1414379.4413492782</v>
      </c>
      <c r="E74" s="76">
        <v>1520678.4287400732</v>
      </c>
      <c r="F74" s="76">
        <v>1601452.060735126</v>
      </c>
      <c r="G74" s="76">
        <v>1617614.9590997347</v>
      </c>
      <c r="H74" s="76">
        <v>1414321.8680806241</v>
      </c>
      <c r="I74" s="76">
        <v>1473499.9232228345</v>
      </c>
      <c r="J74" s="76">
        <v>1534863.800243555</v>
      </c>
      <c r="K74" s="76">
        <v>1598498.7461960476</v>
      </c>
      <c r="L74" s="76">
        <v>1664493.3327686505</v>
      </c>
      <c r="M74" s="77">
        <v>1338486.1341363313</v>
      </c>
      <c r="N74" s="77">
        <v>1406149.552236075</v>
      </c>
    </row>
    <row r="75" spans="2:14" ht="20.25">
      <c r="B75" s="83" t="s">
        <v>62</v>
      </c>
      <c r="C75" s="76">
        <v>-7923981.192909576</v>
      </c>
      <c r="D75" s="76">
        <v>-6509601.751560298</v>
      </c>
      <c r="E75" s="76">
        <v>-4988923.322820225</v>
      </c>
      <c r="F75" s="76">
        <v>-3387471.262085099</v>
      </c>
      <c r="G75" s="76">
        <v>-1769856.302985364</v>
      </c>
      <c r="H75" s="76">
        <v>-355534.43490473996</v>
      </c>
      <c r="I75" s="76">
        <v>1117965.4883180945</v>
      </c>
      <c r="J75" s="76">
        <v>2652829.2885616496</v>
      </c>
      <c r="K75" s="76">
        <v>4251328.034757697</v>
      </c>
      <c r="L75" s="76">
        <v>5915821.367526348</v>
      </c>
      <c r="M75" s="77">
        <v>7254307.501662679</v>
      </c>
      <c r="N75" s="77">
        <v>8660457.053898754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-7923981.192909576</v>
      </c>
      <c r="D77" s="67">
        <v>1240683.720481823</v>
      </c>
      <c r="E77" s="67">
        <v>1170112.6721607214</v>
      </c>
      <c r="F77" s="67">
        <v>1080934.5255592316</v>
      </c>
      <c r="G77" s="67">
        <v>957757.9136619392</v>
      </c>
      <c r="H77" s="67">
        <v>734554.4595999133</v>
      </c>
      <c r="I77" s="67">
        <v>671306.7430338024</v>
      </c>
      <c r="J77" s="67">
        <v>613388.8595773517</v>
      </c>
      <c r="K77" s="67">
        <v>560368.209646613</v>
      </c>
      <c r="L77" s="67">
        <v>511844.92064979946</v>
      </c>
      <c r="M77" s="68">
        <v>411595.11764358</v>
      </c>
      <c r="N77" s="68">
        <v>379300.1369734528</v>
      </c>
    </row>
    <row r="78" spans="2:14" ht="20.25">
      <c r="B78" s="66" t="s">
        <v>65</v>
      </c>
      <c r="C78" s="67">
        <v>-7923981.192909576</v>
      </c>
      <c r="D78" s="67">
        <v>-6683297.472427753</v>
      </c>
      <c r="E78" s="67">
        <v>-5513184.800267031</v>
      </c>
      <c r="F78" s="67">
        <v>-4432250.2747078</v>
      </c>
      <c r="G78" s="67">
        <v>-3474492.3610458607</v>
      </c>
      <c r="H78" s="67">
        <v>-2739937.9014459476</v>
      </c>
      <c r="I78" s="67">
        <v>-2068631.1584121452</v>
      </c>
      <c r="J78" s="67">
        <v>-1455242.2988347935</v>
      </c>
      <c r="K78" s="67">
        <v>-894874.0891881805</v>
      </c>
      <c r="L78" s="67">
        <v>-383029.16853838105</v>
      </c>
      <c r="M78" s="68">
        <v>28565.94910519896</v>
      </c>
      <c r="N78" s="68">
        <v>407866.0860786518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0.039045886481534425</v>
      </c>
      <c r="J79" s="85">
        <v>0.07765541245978247</v>
      </c>
      <c r="K79" s="85">
        <v>0.10581251555306019</v>
      </c>
      <c r="L79" s="85">
        <v>0.1267736862631517</v>
      </c>
      <c r="M79" s="86">
        <v>0.13929269336360642</v>
      </c>
      <c r="N79" s="86">
        <v>0.14936564857719975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2022.2412856826807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2026.9305969680381</v>
      </c>
      <c r="N81" s="91">
        <v>0</v>
      </c>
    </row>
    <row r="83" spans="2:14" ht="101.2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 selectLockedCells="1" selectUnlockedCells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85"/>
  <sheetViews>
    <sheetView view="pageBreakPreview" zoomScale="60" zoomScaleNormal="75" zoomScalePageLayoutView="0" workbookViewId="0" topLeftCell="A52">
      <selection activeCell="B83" sqref="B83:N83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25.5">
      <c r="B5" s="93" t="s">
        <v>73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3533133.4046629574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5.2556647294752565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2028.970532172059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6447.790658814338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2019</v>
      </c>
      <c r="D38" s="48">
        <v>2020</v>
      </c>
      <c r="E38" s="48">
        <v>2021</v>
      </c>
      <c r="F38" s="48">
        <v>2022</v>
      </c>
      <c r="G38" s="48">
        <v>2023</v>
      </c>
      <c r="H38" s="48">
        <v>2024</v>
      </c>
      <c r="I38" s="48">
        <v>2025</v>
      </c>
      <c r="J38" s="48">
        <v>2026</v>
      </c>
      <c r="K38" s="48">
        <v>2027</v>
      </c>
      <c r="L38" s="48">
        <v>2028</v>
      </c>
      <c r="M38" s="48">
        <v>2029</v>
      </c>
      <c r="N38" s="48">
        <v>2030</v>
      </c>
    </row>
    <row r="39" spans="2:14" ht="20.25">
      <c r="B39" s="49" t="s">
        <v>37</v>
      </c>
      <c r="C39" s="50">
        <v>0.05</v>
      </c>
      <c r="D39" s="50">
        <v>0.05</v>
      </c>
      <c r="E39" s="50">
        <v>0.039</v>
      </c>
      <c r="F39" s="50">
        <v>0.039</v>
      </c>
      <c r="G39" s="50">
        <v>0.039</v>
      </c>
      <c r="H39" s="50">
        <v>0.039</v>
      </c>
      <c r="I39" s="50">
        <v>0.039</v>
      </c>
      <c r="J39" s="50">
        <v>0.039</v>
      </c>
      <c r="K39" s="51">
        <v>0.039</v>
      </c>
      <c r="L39" s="51">
        <v>0.039</v>
      </c>
      <c r="M39" s="50">
        <v>0.0344</v>
      </c>
      <c r="N39" s="50">
        <v>0.0329454545454545</v>
      </c>
    </row>
    <row r="40" spans="2:14" ht="20.25">
      <c r="B40" s="49" t="s">
        <v>38</v>
      </c>
      <c r="C40" s="50">
        <v>0.05</v>
      </c>
      <c r="D40" s="50">
        <v>0.1025</v>
      </c>
      <c r="E40" s="50">
        <v>0.14549750000000006</v>
      </c>
      <c r="F40" s="50">
        <v>0.19017190249999993</v>
      </c>
      <c r="G40" s="50">
        <v>0.23658860669749981</v>
      </c>
      <c r="H40" s="50">
        <v>0.2848155623587023</v>
      </c>
      <c r="I40" s="50">
        <v>0.33492336929069166</v>
      </c>
      <c r="J40" s="50">
        <v>0.38698538069302857</v>
      </c>
      <c r="K40" s="50">
        <v>0.44107781054005657</v>
      </c>
      <c r="L40" s="50">
        <v>0.49727984515111867</v>
      </c>
      <c r="M40" s="50">
        <v>0.4906508872226345</v>
      </c>
      <c r="N40" s="50">
        <v>0.5466084102313697</v>
      </c>
    </row>
    <row r="41" spans="2:14" ht="21" thickBot="1">
      <c r="B41" s="52" t="s">
        <v>39</v>
      </c>
      <c r="C41" s="53">
        <v>274440.64610962436</v>
      </c>
      <c r="D41" s="53">
        <v>823321.938328873</v>
      </c>
      <c r="E41" s="53">
        <v>855431.493923699</v>
      </c>
      <c r="F41" s="53">
        <v>888793.3221867232</v>
      </c>
      <c r="G41" s="53">
        <v>923456.2617520053</v>
      </c>
      <c r="H41" s="53">
        <v>959471.0559603334</v>
      </c>
      <c r="I41" s="53">
        <v>996890.4271427863</v>
      </c>
      <c r="J41" s="53">
        <v>1035769.1538013549</v>
      </c>
      <c r="K41" s="53">
        <v>1076164.1507996076</v>
      </c>
      <c r="L41" s="53">
        <v>1118134.5526807923</v>
      </c>
      <c r="M41" s="53">
        <v>1113184.197587114</v>
      </c>
      <c r="N41" s="53">
        <v>1154972.0037618394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2019</v>
      </c>
      <c r="D43" s="48">
        <v>2020</v>
      </c>
      <c r="E43" s="48">
        <v>2021</v>
      </c>
      <c r="F43" s="48">
        <v>2022</v>
      </c>
      <c r="G43" s="48">
        <v>2023</v>
      </c>
      <c r="H43" s="48">
        <v>2024</v>
      </c>
      <c r="I43" s="48">
        <v>2025</v>
      </c>
      <c r="J43" s="48">
        <v>2026</v>
      </c>
      <c r="K43" s="48">
        <v>2027</v>
      </c>
      <c r="L43" s="48">
        <v>2028</v>
      </c>
      <c r="M43" s="48">
        <v>2029</v>
      </c>
      <c r="N43" s="48">
        <v>2030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8">
        <v>3533133.4046629574</v>
      </c>
      <c r="D45" s="60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3533133.4046629574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326814.83993132354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2019</v>
      </c>
      <c r="D49" s="48">
        <v>2020</v>
      </c>
      <c r="E49" s="48">
        <v>2021</v>
      </c>
      <c r="F49" s="48">
        <v>2022</v>
      </c>
      <c r="G49" s="48">
        <v>2023</v>
      </c>
      <c r="H49" s="48">
        <v>2024</v>
      </c>
      <c r="I49" s="48">
        <v>2025</v>
      </c>
      <c r="J49" s="48">
        <v>2026</v>
      </c>
      <c r="K49" s="48">
        <v>2027</v>
      </c>
      <c r="L49" s="48">
        <v>2028</v>
      </c>
      <c r="M49" s="48">
        <v>2029</v>
      </c>
      <c r="N49" s="48">
        <v>2030</v>
      </c>
    </row>
    <row r="50" spans="2:14" ht="20.25">
      <c r="B50" s="66" t="s">
        <v>46</v>
      </c>
      <c r="C50" s="67">
        <v>274440.64610962436</v>
      </c>
      <c r="D50" s="67">
        <v>823321.938328873</v>
      </c>
      <c r="E50" s="67">
        <v>855431.493923699</v>
      </c>
      <c r="F50" s="67">
        <v>888793.3221867232</v>
      </c>
      <c r="G50" s="67">
        <v>923456.2617520053</v>
      </c>
      <c r="H50" s="67">
        <v>959471.0559603334</v>
      </c>
      <c r="I50" s="67">
        <v>996890.4271427863</v>
      </c>
      <c r="J50" s="67">
        <v>1035769.1538013549</v>
      </c>
      <c r="K50" s="67">
        <v>1076164.1507996076</v>
      </c>
      <c r="L50" s="67">
        <v>1118134.5526807923</v>
      </c>
      <c r="M50" s="68">
        <v>1113184.197587114</v>
      </c>
      <c r="N50" s="68">
        <v>1154972.0037618394</v>
      </c>
    </row>
    <row r="51" spans="2:14" ht="20.25">
      <c r="B51" s="49" t="s">
        <v>47</v>
      </c>
      <c r="C51" s="69">
        <v>-29611.02</v>
      </c>
      <c r="D51" s="69">
        <v>-74767.83261108263</v>
      </c>
      <c r="E51" s="69">
        <v>-72547.00589958021</v>
      </c>
      <c r="F51" s="69">
        <v>-70326.17918807779</v>
      </c>
      <c r="G51" s="69">
        <v>-68105.35247657535</v>
      </c>
      <c r="H51" s="69">
        <v>-65884.52576507292</v>
      </c>
      <c r="I51" s="69">
        <v>-63663.69905357049</v>
      </c>
      <c r="J51" s="69">
        <v>-61442.87234206806</v>
      </c>
      <c r="K51" s="69">
        <v>-59222.045630565626</v>
      </c>
      <c r="L51" s="69">
        <v>-57001.2189190632</v>
      </c>
      <c r="M51" s="70">
        <v>-54780.39220756077</v>
      </c>
      <c r="N51" s="70">
        <v>-52559.565496058334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-29611.02</v>
      </c>
      <c r="D57" s="73">
        <v>-74767.83261108263</v>
      </c>
      <c r="E57" s="73">
        <v>-72547.00589958021</v>
      </c>
      <c r="F57" s="73">
        <v>-70326.17918807779</v>
      </c>
      <c r="G57" s="73">
        <v>-68105.35247657535</v>
      </c>
      <c r="H57" s="73">
        <v>-65884.52576507292</v>
      </c>
      <c r="I57" s="73">
        <v>-63663.69905357049</v>
      </c>
      <c r="J57" s="73">
        <v>-61442.87234206806</v>
      </c>
      <c r="K57" s="73">
        <v>-59222.045630565626</v>
      </c>
      <c r="L57" s="73">
        <v>-57001.2189190632</v>
      </c>
      <c r="M57" s="74">
        <v>-54780.39220756077</v>
      </c>
      <c r="N57" s="74">
        <v>-52559.565496058334</v>
      </c>
    </row>
    <row r="58" spans="2:14" ht="20.25">
      <c r="B58" s="75" t="s">
        <v>50</v>
      </c>
      <c r="C58" s="76">
        <v>244829.62610962437</v>
      </c>
      <c r="D58" s="76">
        <v>748554.1057177904</v>
      </c>
      <c r="E58" s="76">
        <v>782884.4880241188</v>
      </c>
      <c r="F58" s="76">
        <v>818467.1429986454</v>
      </c>
      <c r="G58" s="76">
        <v>855350.90927543</v>
      </c>
      <c r="H58" s="76">
        <v>893586.5301952605</v>
      </c>
      <c r="I58" s="76">
        <v>933226.7280892158</v>
      </c>
      <c r="J58" s="76">
        <v>974326.2814592868</v>
      </c>
      <c r="K58" s="76">
        <v>1016942.105169042</v>
      </c>
      <c r="L58" s="76">
        <v>1061133.333761729</v>
      </c>
      <c r="M58" s="77">
        <v>1058403.8053795532</v>
      </c>
      <c r="N58" s="77">
        <v>1102412.438265781</v>
      </c>
    </row>
    <row r="59" spans="2:14" ht="20.25">
      <c r="B59" s="72" t="s">
        <v>51</v>
      </c>
      <c r="C59" s="69">
        <v>-67297.78</v>
      </c>
      <c r="D59" s="73">
        <v>-201893.33740931185</v>
      </c>
      <c r="E59" s="73">
        <v>-201893.33740931185</v>
      </c>
      <c r="F59" s="73">
        <v>-201893.33740931185</v>
      </c>
      <c r="G59" s="73">
        <v>-201893.33740931185</v>
      </c>
      <c r="H59" s="73">
        <v>-201893.33740931185</v>
      </c>
      <c r="I59" s="73">
        <v>-201893.33740931185</v>
      </c>
      <c r="J59" s="73">
        <v>-201893.33740931185</v>
      </c>
      <c r="K59" s="73">
        <v>-201893.33740931185</v>
      </c>
      <c r="L59" s="73">
        <v>-201893.33740931185</v>
      </c>
      <c r="M59" s="73">
        <v>-201893.33740931185</v>
      </c>
      <c r="N59" s="73">
        <v>-201893.33740931185</v>
      </c>
    </row>
    <row r="60" spans="2:14" ht="20.25">
      <c r="B60" s="75" t="s">
        <v>52</v>
      </c>
      <c r="C60" s="76">
        <v>177531.84610962437</v>
      </c>
      <c r="D60" s="76">
        <v>546660.7683084786</v>
      </c>
      <c r="E60" s="76">
        <v>580991.1506148069</v>
      </c>
      <c r="F60" s="76">
        <v>616573.8055893336</v>
      </c>
      <c r="G60" s="76">
        <v>653457.5718661181</v>
      </c>
      <c r="H60" s="76">
        <v>691693.1927859487</v>
      </c>
      <c r="I60" s="76">
        <v>731333.390679904</v>
      </c>
      <c r="J60" s="76">
        <v>772432.9440499749</v>
      </c>
      <c r="K60" s="76">
        <v>815048.7677597301</v>
      </c>
      <c r="L60" s="76">
        <v>859239.9963524172</v>
      </c>
      <c r="M60" s="77">
        <v>856510.4679702413</v>
      </c>
      <c r="N60" s="77">
        <v>900519.100856469</v>
      </c>
    </row>
    <row r="61" spans="2:14" ht="20.25">
      <c r="B61" s="72" t="s">
        <v>53</v>
      </c>
      <c r="C61" s="73">
        <v>-326814.83993132354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-149282.99382169917</v>
      </c>
      <c r="D62" s="76">
        <v>546660.7683084786</v>
      </c>
      <c r="E62" s="76">
        <v>580991.1506148069</v>
      </c>
      <c r="F62" s="76">
        <v>616573.8055893336</v>
      </c>
      <c r="G62" s="76">
        <v>653457.5718661181</v>
      </c>
      <c r="H62" s="76">
        <v>691693.1927859487</v>
      </c>
      <c r="I62" s="76">
        <v>731333.390679904</v>
      </c>
      <c r="J62" s="76">
        <v>772432.9440499749</v>
      </c>
      <c r="K62" s="76">
        <v>815048.7677597301</v>
      </c>
      <c r="L62" s="76">
        <v>859239.9963524172</v>
      </c>
      <c r="M62" s="77">
        <v>856510.4679702413</v>
      </c>
      <c r="N62" s="77">
        <v>900519.100856469</v>
      </c>
    </row>
    <row r="63" spans="2:14" ht="20.25">
      <c r="B63" s="72" t="s">
        <v>26</v>
      </c>
      <c r="C63" s="73">
        <v>29856.598764339837</v>
      </c>
      <c r="D63" s="73">
        <v>-109332.15366169573</v>
      </c>
      <c r="E63" s="73">
        <v>-116198.2301229614</v>
      </c>
      <c r="F63" s="73">
        <v>-123314.76111786673</v>
      </c>
      <c r="G63" s="73">
        <v>-130691.51437322363</v>
      </c>
      <c r="H63" s="73">
        <v>-138338.63855718976</v>
      </c>
      <c r="I63" s="73">
        <v>-146266.67813598082</v>
      </c>
      <c r="J63" s="73">
        <v>-154486.58880999498</v>
      </c>
      <c r="K63" s="73">
        <v>-163009.75355194602</v>
      </c>
      <c r="L63" s="73">
        <v>-171847.99927048344</v>
      </c>
      <c r="M63" s="74">
        <v>-171302.0935940483</v>
      </c>
      <c r="N63" s="74">
        <v>-180103.8201712938</v>
      </c>
    </row>
    <row r="64" spans="2:14" ht="21" thickBot="1">
      <c r="B64" s="78" t="s">
        <v>55</v>
      </c>
      <c r="C64" s="79">
        <v>-119426.39505735933</v>
      </c>
      <c r="D64" s="79">
        <v>437328.6146467829</v>
      </c>
      <c r="E64" s="79">
        <v>464792.9204918455</v>
      </c>
      <c r="F64" s="79">
        <v>493259.0444714669</v>
      </c>
      <c r="G64" s="79">
        <v>522766.05749289447</v>
      </c>
      <c r="H64" s="79">
        <v>553354.554228759</v>
      </c>
      <c r="I64" s="79">
        <v>585066.7125439232</v>
      </c>
      <c r="J64" s="79">
        <v>617946.3552399799</v>
      </c>
      <c r="K64" s="79">
        <v>652039.0142077841</v>
      </c>
      <c r="L64" s="79">
        <v>687391.9970819338</v>
      </c>
      <c r="M64" s="80">
        <v>685208.374376193</v>
      </c>
      <c r="N64" s="80">
        <v>720415.2806851752</v>
      </c>
    </row>
    <row r="65" spans="2:14" ht="40.5">
      <c r="B65" s="81" t="s">
        <v>56</v>
      </c>
      <c r="C65" s="48">
        <v>2019</v>
      </c>
      <c r="D65" s="48">
        <v>2020</v>
      </c>
      <c r="E65" s="48">
        <v>2021</v>
      </c>
      <c r="F65" s="48">
        <v>2022</v>
      </c>
      <c r="G65" s="48">
        <v>2023</v>
      </c>
      <c r="H65" s="48">
        <v>2024</v>
      </c>
      <c r="I65" s="48">
        <v>2025</v>
      </c>
      <c r="J65" s="48">
        <v>2026</v>
      </c>
      <c r="K65" s="48">
        <v>2027</v>
      </c>
      <c r="L65" s="48">
        <v>2028</v>
      </c>
      <c r="M65" s="48">
        <v>2029</v>
      </c>
      <c r="N65" s="48">
        <v>2030</v>
      </c>
    </row>
    <row r="66" spans="2:14" ht="20.25">
      <c r="B66" s="82" t="s">
        <v>52</v>
      </c>
      <c r="C66" s="76">
        <v>177531.84610962437</v>
      </c>
      <c r="D66" s="76">
        <v>546660.7683084786</v>
      </c>
      <c r="E66" s="76">
        <v>580991.1506148069</v>
      </c>
      <c r="F66" s="76">
        <v>616573.8055893336</v>
      </c>
      <c r="G66" s="76">
        <v>653457.5718661181</v>
      </c>
      <c r="H66" s="76">
        <v>691693.1927859487</v>
      </c>
      <c r="I66" s="76">
        <v>731333.390679904</v>
      </c>
      <c r="J66" s="76">
        <v>772432.9440499749</v>
      </c>
      <c r="K66" s="76">
        <v>815048.7677597301</v>
      </c>
      <c r="L66" s="76">
        <v>859239.9963524172</v>
      </c>
      <c r="M66" s="77">
        <v>856510.4679702413</v>
      </c>
      <c r="N66" s="77">
        <v>900519.100856469</v>
      </c>
    </row>
    <row r="67" spans="2:14" ht="20.25">
      <c r="B67" s="72" t="s">
        <v>51</v>
      </c>
      <c r="C67" s="73">
        <v>67297.78</v>
      </c>
      <c r="D67" s="73">
        <v>201893.33740931185</v>
      </c>
      <c r="E67" s="73">
        <v>201893.33740931185</v>
      </c>
      <c r="F67" s="73">
        <v>201893.33740931185</v>
      </c>
      <c r="G67" s="73">
        <v>201893.33740931185</v>
      </c>
      <c r="H67" s="73">
        <v>201893.33740931185</v>
      </c>
      <c r="I67" s="73">
        <v>201893.33740931185</v>
      </c>
      <c r="J67" s="73">
        <v>201893.33740931185</v>
      </c>
      <c r="K67" s="73">
        <v>201893.33740931185</v>
      </c>
      <c r="L67" s="73">
        <v>201893.33740931185</v>
      </c>
      <c r="M67" s="74">
        <v>201893.33740931185</v>
      </c>
      <c r="N67" s="74">
        <v>201893.33740931185</v>
      </c>
    </row>
    <row r="68" spans="2:14" ht="20.25">
      <c r="B68" s="72" t="s">
        <v>53</v>
      </c>
      <c r="C68" s="73">
        <v>-326814.83993132354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0</v>
      </c>
      <c r="D69" s="73">
        <v>-79475.55489735589</v>
      </c>
      <c r="E69" s="73">
        <v>-116198.23012296141</v>
      </c>
      <c r="F69" s="73">
        <v>-123314.76111786673</v>
      </c>
      <c r="G69" s="73">
        <v>-130691.51437322365</v>
      </c>
      <c r="H69" s="73">
        <v>-138338.63855718973</v>
      </c>
      <c r="I69" s="73">
        <v>-146266.67813598085</v>
      </c>
      <c r="J69" s="73">
        <v>-154486.58880999498</v>
      </c>
      <c r="K69" s="73">
        <v>-163009.75355194614</v>
      </c>
      <c r="L69" s="73">
        <v>-171847.9992704834</v>
      </c>
      <c r="M69" s="73">
        <v>-343150.09286453156</v>
      </c>
      <c r="N69" s="73">
        <v>-351405.913765342</v>
      </c>
    </row>
    <row r="70" spans="2:14" ht="20.25">
      <c r="B70" s="72" t="s">
        <v>57</v>
      </c>
      <c r="C70" s="69">
        <v>-586564.6965395999</v>
      </c>
      <c r="D70" s="69">
        <v>148197.9488991971</v>
      </c>
      <c r="E70" s="69">
        <v>153977.66890626587</v>
      </c>
      <c r="F70" s="69">
        <v>159982.79799361015</v>
      </c>
      <c r="G70" s="69">
        <v>124406.2807405268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-27444.064610962436</v>
      </c>
      <c r="D71" s="73">
        <v>-54888.129221924864</v>
      </c>
      <c r="E71" s="73">
        <v>-3210.9555594826</v>
      </c>
      <c r="F71" s="73">
        <v>-3336.1828263024217</v>
      </c>
      <c r="G71" s="73">
        <v>-3466.2939565282086</v>
      </c>
      <c r="H71" s="73">
        <v>-3601.4794208328126</v>
      </c>
      <c r="I71" s="73">
        <v>-3741.9371182452887</v>
      </c>
      <c r="J71" s="73">
        <v>-3887.8726658568603</v>
      </c>
      <c r="K71" s="73">
        <v>-4039.49969982527</v>
      </c>
      <c r="L71" s="73">
        <v>-4197.040188118466</v>
      </c>
      <c r="M71" s="73">
        <v>-3702.0046787506435</v>
      </c>
      <c r="N71" s="73">
        <v>-3683.745108104707</v>
      </c>
    </row>
    <row r="72" spans="2:14" ht="20.25">
      <c r="B72" s="72" t="s">
        <v>59</v>
      </c>
      <c r="C72" s="73">
        <v>-3533133.4046629574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-4229127.3796352185</v>
      </c>
      <c r="D74" s="76">
        <v>762388.370497707</v>
      </c>
      <c r="E74" s="76">
        <v>817452.9712479407</v>
      </c>
      <c r="F74" s="76">
        <v>851798.9970480865</v>
      </c>
      <c r="G74" s="76">
        <v>845599.381686205</v>
      </c>
      <c r="H74" s="76">
        <v>751646.4122172381</v>
      </c>
      <c r="I74" s="76">
        <v>783218.1128349898</v>
      </c>
      <c r="J74" s="76">
        <v>815951.819983435</v>
      </c>
      <c r="K74" s="76">
        <v>849892.8519172706</v>
      </c>
      <c r="L74" s="76">
        <v>885088.2943031272</v>
      </c>
      <c r="M74" s="77">
        <v>711551.707836271</v>
      </c>
      <c r="N74" s="77">
        <v>747322.7793923343</v>
      </c>
    </row>
    <row r="75" spans="2:14" ht="20.25">
      <c r="B75" s="83" t="s">
        <v>62</v>
      </c>
      <c r="C75" s="76">
        <v>-4229127.3796352185</v>
      </c>
      <c r="D75" s="76">
        <v>-3466739.0091375113</v>
      </c>
      <c r="E75" s="76">
        <v>-2649286.0378895705</v>
      </c>
      <c r="F75" s="76">
        <v>-1797487.040841484</v>
      </c>
      <c r="G75" s="76">
        <v>-951887.6591552789</v>
      </c>
      <c r="H75" s="76">
        <v>-200241.24693804083</v>
      </c>
      <c r="I75" s="76">
        <v>582976.865896949</v>
      </c>
      <c r="J75" s="76">
        <v>1398928.685880384</v>
      </c>
      <c r="K75" s="76">
        <v>2248821.5377976545</v>
      </c>
      <c r="L75" s="76">
        <v>3133909.8321007816</v>
      </c>
      <c r="M75" s="77">
        <v>3845461.539937053</v>
      </c>
      <c r="N75" s="77">
        <v>4592784.3193293875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-4229127.3796352185</v>
      </c>
      <c r="D77" s="67">
        <v>668761.7285067606</v>
      </c>
      <c r="E77" s="67">
        <v>629003.517426855</v>
      </c>
      <c r="F77" s="67">
        <v>574940.0605369039</v>
      </c>
      <c r="G77" s="67">
        <v>500662.7164528293</v>
      </c>
      <c r="H77" s="67">
        <v>390381.59318411443</v>
      </c>
      <c r="I77" s="67">
        <v>356823.63611010887</v>
      </c>
      <c r="J77" s="67">
        <v>326084.8006515524</v>
      </c>
      <c r="K77" s="67">
        <v>297937.63489253615</v>
      </c>
      <c r="L77" s="67">
        <v>272171.6806231373</v>
      </c>
      <c r="M77" s="68">
        <v>218807.8019092351</v>
      </c>
      <c r="N77" s="68">
        <v>201585.69345353995</v>
      </c>
    </row>
    <row r="78" spans="2:14" ht="20.25">
      <c r="B78" s="66" t="s">
        <v>65</v>
      </c>
      <c r="C78" s="67">
        <v>-4229127.3796352185</v>
      </c>
      <c r="D78" s="67">
        <v>-3560365.651128458</v>
      </c>
      <c r="E78" s="67">
        <v>-2931362.133701603</v>
      </c>
      <c r="F78" s="67">
        <v>-2356422.073164699</v>
      </c>
      <c r="G78" s="67">
        <v>-1855759.3567118698</v>
      </c>
      <c r="H78" s="67">
        <v>-1465377.7635277554</v>
      </c>
      <c r="I78" s="67">
        <v>-1108554.1274176466</v>
      </c>
      <c r="J78" s="67">
        <v>-782469.3267660942</v>
      </c>
      <c r="K78" s="67">
        <v>-484531.69187355804</v>
      </c>
      <c r="L78" s="67">
        <v>-212360.01125042076</v>
      </c>
      <c r="M78" s="68">
        <v>6447.790658814338</v>
      </c>
      <c r="N78" s="68">
        <v>208033.4841123543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0.03829296539286531</v>
      </c>
      <c r="J79" s="85">
        <v>0.0769928257415297</v>
      </c>
      <c r="K79" s="85">
        <v>0.10521277352509127</v>
      </c>
      <c r="L79" s="85">
        <v>0.12622092032280663</v>
      </c>
      <c r="M79" s="86">
        <v>0.13876517126651935</v>
      </c>
      <c r="N79" s="86">
        <v>0.14885723173618798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2024.2556647294753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2028.970532172059</v>
      </c>
      <c r="N81" s="91">
        <v>0</v>
      </c>
    </row>
    <row r="83" spans="2:14" ht="101.2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85"/>
  <sheetViews>
    <sheetView view="pageBreakPreview" zoomScale="60" zoomScaleNormal="75" zoomScalePageLayoutView="0" workbookViewId="0" topLeftCell="A1">
      <selection activeCell="B83" sqref="B83:N83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51.75" customHeight="1">
      <c r="B5" s="97" t="s">
        <v>74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1871717.7536290819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5.139758895013983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2028.5374503362418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55547.37269330915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2019</v>
      </c>
      <c r="D38" s="48">
        <v>2020</v>
      </c>
      <c r="E38" s="48">
        <v>2021</v>
      </c>
      <c r="F38" s="48">
        <v>2022</v>
      </c>
      <c r="G38" s="48">
        <v>2023</v>
      </c>
      <c r="H38" s="48">
        <v>2024</v>
      </c>
      <c r="I38" s="48">
        <v>2025</v>
      </c>
      <c r="J38" s="48">
        <v>2026</v>
      </c>
      <c r="K38" s="48">
        <v>2027</v>
      </c>
      <c r="L38" s="48">
        <v>2028</v>
      </c>
      <c r="M38" s="48">
        <v>2029</v>
      </c>
      <c r="N38" s="48">
        <v>2030</v>
      </c>
    </row>
    <row r="39" spans="2:14" ht="20.25">
      <c r="B39" s="49" t="s">
        <v>37</v>
      </c>
      <c r="C39" s="50">
        <v>0.05</v>
      </c>
      <c r="D39" s="50">
        <v>0.05</v>
      </c>
      <c r="E39" s="50">
        <v>0.039</v>
      </c>
      <c r="F39" s="50">
        <v>0.039</v>
      </c>
      <c r="G39" s="50">
        <v>0.039</v>
      </c>
      <c r="H39" s="50">
        <v>0.039</v>
      </c>
      <c r="I39" s="50">
        <v>0.039</v>
      </c>
      <c r="J39" s="50">
        <v>0.039</v>
      </c>
      <c r="K39" s="51">
        <v>0.039</v>
      </c>
      <c r="L39" s="51">
        <v>0.039</v>
      </c>
      <c r="M39" s="50">
        <v>0.0344</v>
      </c>
      <c r="N39" s="50">
        <v>0.0329454545454545</v>
      </c>
    </row>
    <row r="40" spans="2:14" ht="20.25">
      <c r="B40" s="49" t="s">
        <v>38</v>
      </c>
      <c r="C40" s="50">
        <v>0.05</v>
      </c>
      <c r="D40" s="50">
        <v>0.1025</v>
      </c>
      <c r="E40" s="50">
        <v>0.14549750000000006</v>
      </c>
      <c r="F40" s="50">
        <v>0.19017190249999993</v>
      </c>
      <c r="G40" s="50">
        <v>0.23658860669749981</v>
      </c>
      <c r="H40" s="50">
        <v>0.2848155623587023</v>
      </c>
      <c r="I40" s="50">
        <v>0.33492336929069166</v>
      </c>
      <c r="J40" s="50">
        <v>0.38698538069302857</v>
      </c>
      <c r="K40" s="50">
        <v>0.44107781054005657</v>
      </c>
      <c r="L40" s="50">
        <v>0.49727984515111867</v>
      </c>
      <c r="M40" s="50">
        <v>0.4906508872226345</v>
      </c>
      <c r="N40" s="50">
        <v>0.5466084102313697</v>
      </c>
    </row>
    <row r="41" spans="2:14" ht="21" thickBot="1">
      <c r="B41" s="52" t="s">
        <v>39</v>
      </c>
      <c r="C41" s="53">
        <v>113271.49308769873</v>
      </c>
      <c r="D41" s="53">
        <v>453085.97235079494</v>
      </c>
      <c r="E41" s="53">
        <v>470756.3252724759</v>
      </c>
      <c r="F41" s="53">
        <v>489115.8219581024</v>
      </c>
      <c r="G41" s="53">
        <v>508191.33901446837</v>
      </c>
      <c r="H41" s="53">
        <v>528010.8012360326</v>
      </c>
      <c r="I41" s="53">
        <v>548603.2224842379</v>
      </c>
      <c r="J41" s="53">
        <v>569998.7481611231</v>
      </c>
      <c r="K41" s="53">
        <v>592228.6993394069</v>
      </c>
      <c r="L41" s="53">
        <v>615325.6186136437</v>
      </c>
      <c r="M41" s="53">
        <v>612601.3665966825</v>
      </c>
      <c r="N41" s="53">
        <v>635597.8008123331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2019</v>
      </c>
      <c r="D43" s="48">
        <v>2020</v>
      </c>
      <c r="E43" s="48">
        <v>2021</v>
      </c>
      <c r="F43" s="48">
        <v>2022</v>
      </c>
      <c r="G43" s="48">
        <v>2023</v>
      </c>
      <c r="H43" s="48">
        <v>2024</v>
      </c>
      <c r="I43" s="48">
        <v>2025</v>
      </c>
      <c r="J43" s="48">
        <v>2026</v>
      </c>
      <c r="K43" s="48">
        <v>2027</v>
      </c>
      <c r="L43" s="48">
        <v>2028</v>
      </c>
      <c r="M43" s="48">
        <v>2029</v>
      </c>
      <c r="N43" s="48">
        <v>2030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8">
        <v>1871717.7536290819</v>
      </c>
      <c r="D45" s="60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1871717.7536290819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173133.89221069007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2019</v>
      </c>
      <c r="D49" s="48">
        <v>2020</v>
      </c>
      <c r="E49" s="48">
        <v>2021</v>
      </c>
      <c r="F49" s="48">
        <v>2022</v>
      </c>
      <c r="G49" s="48">
        <v>2023</v>
      </c>
      <c r="H49" s="48">
        <v>2024</v>
      </c>
      <c r="I49" s="48">
        <v>2025</v>
      </c>
      <c r="J49" s="48">
        <v>2026</v>
      </c>
      <c r="K49" s="48">
        <v>2027</v>
      </c>
      <c r="L49" s="48">
        <v>2028</v>
      </c>
      <c r="M49" s="48">
        <v>2029</v>
      </c>
      <c r="N49" s="48">
        <v>2030</v>
      </c>
    </row>
    <row r="50" spans="2:14" ht="20.25">
      <c r="B50" s="66" t="s">
        <v>46</v>
      </c>
      <c r="C50" s="67">
        <v>113271.49308769873</v>
      </c>
      <c r="D50" s="67">
        <v>453085.97235079494</v>
      </c>
      <c r="E50" s="67">
        <v>470756.3252724759</v>
      </c>
      <c r="F50" s="67">
        <v>489115.8219581024</v>
      </c>
      <c r="G50" s="67">
        <v>508191.33901446837</v>
      </c>
      <c r="H50" s="67">
        <v>528010.8012360326</v>
      </c>
      <c r="I50" s="67">
        <v>548603.2224842379</v>
      </c>
      <c r="J50" s="67">
        <v>569998.7481611231</v>
      </c>
      <c r="K50" s="67">
        <v>592228.6993394069</v>
      </c>
      <c r="L50" s="67">
        <v>615325.6186136437</v>
      </c>
      <c r="M50" s="68">
        <v>612601.3665966825</v>
      </c>
      <c r="N50" s="68">
        <v>635597.8008123331</v>
      </c>
    </row>
    <row r="51" spans="2:14" ht="20.25">
      <c r="B51" s="49" t="s">
        <v>47</v>
      </c>
      <c r="C51" s="69">
        <v>-12579.59</v>
      </c>
      <c r="D51" s="69">
        <v>-39707.15514755867</v>
      </c>
      <c r="E51" s="69">
        <v>-38530.64684527753</v>
      </c>
      <c r="F51" s="69">
        <v>-37354.1385429964</v>
      </c>
      <c r="G51" s="69">
        <v>-36177.63024071526</v>
      </c>
      <c r="H51" s="69">
        <v>-35001.12193843412</v>
      </c>
      <c r="I51" s="69">
        <v>-33824.61363615298</v>
      </c>
      <c r="J51" s="69">
        <v>-32648.105333871845</v>
      </c>
      <c r="K51" s="69">
        <v>-31471.597031590703</v>
      </c>
      <c r="L51" s="69">
        <v>-30295.08872930957</v>
      </c>
      <c r="M51" s="70">
        <v>-29118.58042702843</v>
      </c>
      <c r="N51" s="70">
        <v>-27942.072124747294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-12579.59</v>
      </c>
      <c r="D57" s="73">
        <v>-39707.15514755867</v>
      </c>
      <c r="E57" s="73">
        <v>-38530.64684527753</v>
      </c>
      <c r="F57" s="73">
        <v>-37354.1385429964</v>
      </c>
      <c r="G57" s="73">
        <v>-36177.63024071526</v>
      </c>
      <c r="H57" s="73">
        <v>-35001.12193843412</v>
      </c>
      <c r="I57" s="73">
        <v>-33824.61363615298</v>
      </c>
      <c r="J57" s="73">
        <v>-32648.105333871845</v>
      </c>
      <c r="K57" s="73">
        <v>-31471.597031590703</v>
      </c>
      <c r="L57" s="73">
        <v>-30295.08872930957</v>
      </c>
      <c r="M57" s="74">
        <v>-29118.58042702843</v>
      </c>
      <c r="N57" s="74">
        <v>-27942.072124747294</v>
      </c>
    </row>
    <row r="58" spans="2:14" ht="20.25">
      <c r="B58" s="75" t="s">
        <v>50</v>
      </c>
      <c r="C58" s="76">
        <v>100691.90308769874</v>
      </c>
      <c r="D58" s="76">
        <v>413378.8172032363</v>
      </c>
      <c r="E58" s="76">
        <v>432225.6784271984</v>
      </c>
      <c r="F58" s="76">
        <v>451761.68341510603</v>
      </c>
      <c r="G58" s="76">
        <v>472013.7087737531</v>
      </c>
      <c r="H58" s="76">
        <v>493009.6792975985</v>
      </c>
      <c r="I58" s="76">
        <v>514778.60884808487</v>
      </c>
      <c r="J58" s="76">
        <v>537350.6428272513</v>
      </c>
      <c r="K58" s="76">
        <v>560757.1023078163</v>
      </c>
      <c r="L58" s="76">
        <v>585030.5298843341</v>
      </c>
      <c r="M58" s="77">
        <v>583482.786169654</v>
      </c>
      <c r="N58" s="77">
        <v>607655.7286875858</v>
      </c>
    </row>
    <row r="59" spans="2:14" ht="20.25">
      <c r="B59" s="72" t="s">
        <v>51</v>
      </c>
      <c r="C59" s="69">
        <v>-26738.83</v>
      </c>
      <c r="D59" s="73">
        <v>-106955.3002073761</v>
      </c>
      <c r="E59" s="73">
        <v>-106955.3002073761</v>
      </c>
      <c r="F59" s="73">
        <v>-106955.3002073761</v>
      </c>
      <c r="G59" s="73">
        <v>-106955.3002073761</v>
      </c>
      <c r="H59" s="73">
        <v>-106955.3002073761</v>
      </c>
      <c r="I59" s="73">
        <v>-106955.3002073761</v>
      </c>
      <c r="J59" s="73">
        <v>-106955.3002073761</v>
      </c>
      <c r="K59" s="73">
        <v>-106955.3002073761</v>
      </c>
      <c r="L59" s="73">
        <v>-106955.3002073761</v>
      </c>
      <c r="M59" s="73">
        <v>-106955.3002073761</v>
      </c>
      <c r="N59" s="73">
        <v>-106955.3002073761</v>
      </c>
    </row>
    <row r="60" spans="2:14" ht="20.25">
      <c r="B60" s="75" t="s">
        <v>52</v>
      </c>
      <c r="C60" s="76">
        <v>73953.07308769874</v>
      </c>
      <c r="D60" s="76">
        <v>306423.51699586015</v>
      </c>
      <c r="E60" s="76">
        <v>325270.3782198223</v>
      </c>
      <c r="F60" s="76">
        <v>344806.3832077299</v>
      </c>
      <c r="G60" s="76">
        <v>365058.408566377</v>
      </c>
      <c r="H60" s="76">
        <v>386054.3790902224</v>
      </c>
      <c r="I60" s="76">
        <v>407823.3086407088</v>
      </c>
      <c r="J60" s="76">
        <v>430395.3426198752</v>
      </c>
      <c r="K60" s="76">
        <v>453801.80210044014</v>
      </c>
      <c r="L60" s="76">
        <v>478075.22967695794</v>
      </c>
      <c r="M60" s="77">
        <v>476527.48596227786</v>
      </c>
      <c r="N60" s="77">
        <v>500700.42848020967</v>
      </c>
    </row>
    <row r="61" spans="2:14" ht="20.25">
      <c r="B61" s="72" t="s">
        <v>53</v>
      </c>
      <c r="C61" s="73">
        <v>-173133.89221069007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-99180.81912299134</v>
      </c>
      <c r="D62" s="76">
        <v>306423.51699586015</v>
      </c>
      <c r="E62" s="76">
        <v>325270.3782198223</v>
      </c>
      <c r="F62" s="76">
        <v>344806.3832077299</v>
      </c>
      <c r="G62" s="76">
        <v>365058.408566377</v>
      </c>
      <c r="H62" s="76">
        <v>386054.3790902224</v>
      </c>
      <c r="I62" s="76">
        <v>407823.3086407088</v>
      </c>
      <c r="J62" s="76">
        <v>430395.3426198752</v>
      </c>
      <c r="K62" s="76">
        <v>453801.80210044014</v>
      </c>
      <c r="L62" s="76">
        <v>478075.22967695794</v>
      </c>
      <c r="M62" s="77">
        <v>476527.48596227786</v>
      </c>
      <c r="N62" s="77">
        <v>500700.42848020967</v>
      </c>
    </row>
    <row r="63" spans="2:14" ht="20.25">
      <c r="B63" s="72" t="s">
        <v>26</v>
      </c>
      <c r="C63" s="73">
        <v>19836.16382459827</v>
      </c>
      <c r="D63" s="73">
        <v>-61284.70339917203</v>
      </c>
      <c r="E63" s="73">
        <v>-65054.07564396446</v>
      </c>
      <c r="F63" s="73">
        <v>-68961.27664154598</v>
      </c>
      <c r="G63" s="73">
        <v>-73011.68171327541</v>
      </c>
      <c r="H63" s="73">
        <v>-77210.87581804449</v>
      </c>
      <c r="I63" s="73">
        <v>-81564.66172814177</v>
      </c>
      <c r="J63" s="73">
        <v>-86079.06852397505</v>
      </c>
      <c r="K63" s="73">
        <v>-90760.36042008804</v>
      </c>
      <c r="L63" s="73">
        <v>-95615.0459353916</v>
      </c>
      <c r="M63" s="74">
        <v>-95305.49719245557</v>
      </c>
      <c r="N63" s="74">
        <v>-100140.08569604193</v>
      </c>
    </row>
    <row r="64" spans="2:14" ht="21" thickBot="1">
      <c r="B64" s="78" t="s">
        <v>55</v>
      </c>
      <c r="C64" s="79">
        <v>-79344.65529839307</v>
      </c>
      <c r="D64" s="79">
        <v>245138.81359668812</v>
      </c>
      <c r="E64" s="79">
        <v>260216.30257585784</v>
      </c>
      <c r="F64" s="79">
        <v>275845.1065661839</v>
      </c>
      <c r="G64" s="79">
        <v>292046.72685310163</v>
      </c>
      <c r="H64" s="79">
        <v>308843.50327217794</v>
      </c>
      <c r="I64" s="79">
        <v>326258.646912567</v>
      </c>
      <c r="J64" s="79">
        <v>344316.2740959002</v>
      </c>
      <c r="K64" s="79">
        <v>363041.4416803521</v>
      </c>
      <c r="L64" s="79">
        <v>382460.1837415664</v>
      </c>
      <c r="M64" s="80">
        <v>381221.9887698223</v>
      </c>
      <c r="N64" s="80">
        <v>400560.34278416773</v>
      </c>
    </row>
    <row r="65" spans="2:14" ht="40.5">
      <c r="B65" s="81" t="s">
        <v>56</v>
      </c>
      <c r="C65" s="48">
        <v>2019</v>
      </c>
      <c r="D65" s="48">
        <v>2020</v>
      </c>
      <c r="E65" s="48">
        <v>2021</v>
      </c>
      <c r="F65" s="48">
        <v>2022</v>
      </c>
      <c r="G65" s="48">
        <v>2023</v>
      </c>
      <c r="H65" s="48">
        <v>2024</v>
      </c>
      <c r="I65" s="48">
        <v>2025</v>
      </c>
      <c r="J65" s="48">
        <v>2026</v>
      </c>
      <c r="K65" s="48">
        <v>2027</v>
      </c>
      <c r="L65" s="48">
        <v>2028</v>
      </c>
      <c r="M65" s="48">
        <v>2029</v>
      </c>
      <c r="N65" s="48">
        <v>2030</v>
      </c>
    </row>
    <row r="66" spans="2:14" ht="20.25">
      <c r="B66" s="82" t="s">
        <v>52</v>
      </c>
      <c r="C66" s="76">
        <v>73953.07308769874</v>
      </c>
      <c r="D66" s="76">
        <v>306423.51699586015</v>
      </c>
      <c r="E66" s="76">
        <v>325270.3782198223</v>
      </c>
      <c r="F66" s="76">
        <v>344806.3832077299</v>
      </c>
      <c r="G66" s="76">
        <v>365058.408566377</v>
      </c>
      <c r="H66" s="76">
        <v>386054.3790902224</v>
      </c>
      <c r="I66" s="76">
        <v>407823.3086407088</v>
      </c>
      <c r="J66" s="76">
        <v>430395.3426198752</v>
      </c>
      <c r="K66" s="76">
        <v>453801.80210044014</v>
      </c>
      <c r="L66" s="76">
        <v>478075.22967695794</v>
      </c>
      <c r="M66" s="77">
        <v>476527.48596227786</v>
      </c>
      <c r="N66" s="77">
        <v>500700.42848020967</v>
      </c>
    </row>
    <row r="67" spans="2:14" ht="20.25">
      <c r="B67" s="72" t="s">
        <v>51</v>
      </c>
      <c r="C67" s="73">
        <v>26738.83</v>
      </c>
      <c r="D67" s="73">
        <v>106955.3002073761</v>
      </c>
      <c r="E67" s="73">
        <v>106955.3002073761</v>
      </c>
      <c r="F67" s="73">
        <v>106955.3002073761</v>
      </c>
      <c r="G67" s="73">
        <v>106955.3002073761</v>
      </c>
      <c r="H67" s="73">
        <v>106955.3002073761</v>
      </c>
      <c r="I67" s="73">
        <v>106955.3002073761</v>
      </c>
      <c r="J67" s="73">
        <v>106955.3002073761</v>
      </c>
      <c r="K67" s="73">
        <v>106955.3002073761</v>
      </c>
      <c r="L67" s="73">
        <v>106955.3002073761</v>
      </c>
      <c r="M67" s="74">
        <v>106955.3002073761</v>
      </c>
      <c r="N67" s="74">
        <v>106955.3002073761</v>
      </c>
    </row>
    <row r="68" spans="2:14" ht="20.25">
      <c r="B68" s="72" t="s">
        <v>53</v>
      </c>
      <c r="C68" s="73">
        <v>-173133.89221069007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0</v>
      </c>
      <c r="D69" s="73">
        <v>-41448.53957457376</v>
      </c>
      <c r="E69" s="73">
        <v>-65054.07564396446</v>
      </c>
      <c r="F69" s="73">
        <v>-68961.27664154598</v>
      </c>
      <c r="G69" s="73">
        <v>-73011.68171327541</v>
      </c>
      <c r="H69" s="73">
        <v>-77210.8758180445</v>
      </c>
      <c r="I69" s="73">
        <v>-81564.66172814177</v>
      </c>
      <c r="J69" s="73">
        <v>-86079.06852397503</v>
      </c>
      <c r="K69" s="73">
        <v>-90760.36042008799</v>
      </c>
      <c r="L69" s="73">
        <v>-95615.04593539156</v>
      </c>
      <c r="M69" s="73">
        <v>-190920.54312784714</v>
      </c>
      <c r="N69" s="73">
        <v>-195445.5828884975</v>
      </c>
    </row>
    <row r="70" spans="2:14" ht="20.25">
      <c r="B70" s="72" t="s">
        <v>57</v>
      </c>
      <c r="C70" s="69">
        <v>-316520.326897449</v>
      </c>
      <c r="D70" s="69">
        <v>81555.47502314308</v>
      </c>
      <c r="E70" s="69">
        <v>84736.13854904569</v>
      </c>
      <c r="F70" s="69">
        <v>88040.84795245845</v>
      </c>
      <c r="G70" s="69">
        <v>62187.86537280175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-11327.149308769875</v>
      </c>
      <c r="D71" s="73">
        <v>-33981.44792630962</v>
      </c>
      <c r="E71" s="73">
        <v>-1767.0352921680956</v>
      </c>
      <c r="F71" s="73">
        <v>-1835.949668562651</v>
      </c>
      <c r="G71" s="73">
        <v>-1907.5517056365964</v>
      </c>
      <c r="H71" s="73">
        <v>-1981.946222156426</v>
      </c>
      <c r="I71" s="73">
        <v>-2059.242124820524</v>
      </c>
      <c r="J71" s="73">
        <v>-2139.5525676885272</v>
      </c>
      <c r="K71" s="73">
        <v>-2222.995117828378</v>
      </c>
      <c r="L71" s="73">
        <v>-2309.6919274236775</v>
      </c>
      <c r="M71" s="73">
        <v>-2037.266725727555</v>
      </c>
      <c r="N71" s="73">
        <v>-2027.2182198689436</v>
      </c>
    </row>
    <row r="72" spans="2:14" ht="20.25">
      <c r="B72" s="72" t="s">
        <v>59</v>
      </c>
      <c r="C72" s="73">
        <v>-1871717.7536290819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-2272007.218958292</v>
      </c>
      <c r="D74" s="76">
        <v>419504.30472549604</v>
      </c>
      <c r="E74" s="76">
        <v>450140.70604011155</v>
      </c>
      <c r="F74" s="76">
        <v>469005.3050574559</v>
      </c>
      <c r="G74" s="76">
        <v>459282.34072764294</v>
      </c>
      <c r="H74" s="76">
        <v>413816.8572573976</v>
      </c>
      <c r="I74" s="76">
        <v>431154.7049951226</v>
      </c>
      <c r="J74" s="76">
        <v>449132.0217355878</v>
      </c>
      <c r="K74" s="76">
        <v>467773.7467698999</v>
      </c>
      <c r="L74" s="76">
        <v>487105.7920215188</v>
      </c>
      <c r="M74" s="77">
        <v>390524.9763160793</v>
      </c>
      <c r="N74" s="77">
        <v>410182.92757921934</v>
      </c>
    </row>
    <row r="75" spans="2:14" ht="20.25">
      <c r="B75" s="83" t="s">
        <v>62</v>
      </c>
      <c r="C75" s="76">
        <v>-2272007.218958292</v>
      </c>
      <c r="D75" s="76">
        <v>-1852502.914232796</v>
      </c>
      <c r="E75" s="76">
        <v>-1402362.2081926845</v>
      </c>
      <c r="F75" s="76">
        <v>-933356.9031352286</v>
      </c>
      <c r="G75" s="76">
        <v>-474074.5624075856</v>
      </c>
      <c r="H75" s="76">
        <v>-60257.705150188005</v>
      </c>
      <c r="I75" s="76">
        <v>370896.9998449346</v>
      </c>
      <c r="J75" s="76">
        <v>820029.0215805224</v>
      </c>
      <c r="K75" s="76">
        <v>1287802.7683504224</v>
      </c>
      <c r="L75" s="76">
        <v>1774908.5603719412</v>
      </c>
      <c r="M75" s="77">
        <v>2165433.5366880205</v>
      </c>
      <c r="N75" s="77">
        <v>2575616.46426724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-2272007.218958292</v>
      </c>
      <c r="D77" s="67">
        <v>367986.2322153474</v>
      </c>
      <c r="E77" s="67">
        <v>346368.65654055984</v>
      </c>
      <c r="F77" s="67">
        <v>316565.22186142026</v>
      </c>
      <c r="G77" s="67">
        <v>271932.0156892529</v>
      </c>
      <c r="H77" s="67">
        <v>214923.50844335114</v>
      </c>
      <c r="I77" s="67">
        <v>196428.2835664625</v>
      </c>
      <c r="J77" s="67">
        <v>179489.91862883657</v>
      </c>
      <c r="K77" s="67">
        <v>163982.32255165532</v>
      </c>
      <c r="L77" s="67">
        <v>149788.90005560964</v>
      </c>
      <c r="M77" s="68">
        <v>120089.5320991058</v>
      </c>
      <c r="N77" s="68">
        <v>110644.30548483325</v>
      </c>
    </row>
    <row r="78" spans="2:14" ht="20.25">
      <c r="B78" s="66" t="s">
        <v>65</v>
      </c>
      <c r="C78" s="67">
        <v>-2272007.218958292</v>
      </c>
      <c r="D78" s="67">
        <v>-1904020.9867429447</v>
      </c>
      <c r="E78" s="67">
        <v>-1557652.3302023849</v>
      </c>
      <c r="F78" s="67">
        <v>-1241087.1083409647</v>
      </c>
      <c r="G78" s="67">
        <v>-969155.0926517118</v>
      </c>
      <c r="H78" s="67">
        <v>-754231.5842083606</v>
      </c>
      <c r="I78" s="67">
        <v>-557803.3006418982</v>
      </c>
      <c r="J78" s="67">
        <v>-378313.3820130616</v>
      </c>
      <c r="K78" s="67">
        <v>-214331.0594614063</v>
      </c>
      <c r="L78" s="67">
        <v>-64542.15940579664</v>
      </c>
      <c r="M78" s="68">
        <v>55547.37269330915</v>
      </c>
      <c r="N78" s="68">
        <v>166191.6781781424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0.045124877672172055</v>
      </c>
      <c r="J79" s="85">
        <v>0.08354558080060367</v>
      </c>
      <c r="K79" s="85">
        <v>0.11148826763681835</v>
      </c>
      <c r="L79" s="85">
        <v>0.13224119739322343</v>
      </c>
      <c r="M79" s="86">
        <v>0.14457106016224253</v>
      </c>
      <c r="N79" s="86">
        <v>0.15446898458138877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2024.139758895014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2028.5374503362418</v>
      </c>
      <c r="N81" s="91">
        <v>0</v>
      </c>
    </row>
    <row r="83" spans="2:14" ht="101.2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85"/>
  <sheetViews>
    <sheetView view="pageBreakPreview" zoomScale="60" zoomScaleNormal="75" zoomScalePageLayoutView="0" workbookViewId="0" topLeftCell="A49">
      <selection activeCell="B83" sqref="B83:N83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51.75" customHeight="1">
      <c r="B5" s="97" t="s">
        <v>75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2385674.424230136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5.237133717153938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2028.9267258198015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11303.813052629004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2019</v>
      </c>
      <c r="D38" s="48">
        <v>2020</v>
      </c>
      <c r="E38" s="48">
        <v>2021</v>
      </c>
      <c r="F38" s="48">
        <v>2022</v>
      </c>
      <c r="G38" s="48">
        <v>2023</v>
      </c>
      <c r="H38" s="48">
        <v>2024</v>
      </c>
      <c r="I38" s="48">
        <v>2025</v>
      </c>
      <c r="J38" s="48">
        <v>2026</v>
      </c>
      <c r="K38" s="48">
        <v>2027</v>
      </c>
      <c r="L38" s="48">
        <v>2028</v>
      </c>
      <c r="M38" s="48">
        <v>2029</v>
      </c>
      <c r="N38" s="48">
        <v>2030</v>
      </c>
    </row>
    <row r="39" spans="2:14" ht="20.25">
      <c r="B39" s="49" t="s">
        <v>37</v>
      </c>
      <c r="C39" s="50">
        <v>0.05</v>
      </c>
      <c r="D39" s="50">
        <v>0.05</v>
      </c>
      <c r="E39" s="50">
        <v>0.039</v>
      </c>
      <c r="F39" s="50">
        <v>0.039</v>
      </c>
      <c r="G39" s="50">
        <v>0.039</v>
      </c>
      <c r="H39" s="50">
        <v>0.039</v>
      </c>
      <c r="I39" s="50">
        <v>0.039</v>
      </c>
      <c r="J39" s="50">
        <v>0.039</v>
      </c>
      <c r="K39" s="51">
        <v>0.039</v>
      </c>
      <c r="L39" s="51">
        <v>0.039</v>
      </c>
      <c r="M39" s="50">
        <v>0.0344</v>
      </c>
      <c r="N39" s="50">
        <v>0.0329454545454545</v>
      </c>
    </row>
    <row r="40" spans="2:14" ht="20.25">
      <c r="B40" s="49" t="s">
        <v>38</v>
      </c>
      <c r="C40" s="50">
        <v>0.05</v>
      </c>
      <c r="D40" s="50">
        <v>0.1025</v>
      </c>
      <c r="E40" s="50">
        <v>0.14549750000000006</v>
      </c>
      <c r="F40" s="50">
        <v>0.19017190249999993</v>
      </c>
      <c r="G40" s="50">
        <v>0.23658860669749981</v>
      </c>
      <c r="H40" s="50">
        <v>0.2848155623587023</v>
      </c>
      <c r="I40" s="50">
        <v>0.33492336929069166</v>
      </c>
      <c r="J40" s="50">
        <v>0.38698538069302857</v>
      </c>
      <c r="K40" s="50">
        <v>0.44107781054005657</v>
      </c>
      <c r="L40" s="50">
        <v>0.49727984515111867</v>
      </c>
      <c r="M40" s="50">
        <v>0.4906508872226345</v>
      </c>
      <c r="N40" s="50">
        <v>0.5466084102313697</v>
      </c>
    </row>
    <row r="41" spans="2:14" ht="21" thickBot="1">
      <c r="B41" s="52" t="s">
        <v>39</v>
      </c>
      <c r="C41" s="53">
        <v>48544.92560901374</v>
      </c>
      <c r="D41" s="53">
        <v>582539.1073081649</v>
      </c>
      <c r="E41" s="53">
        <v>605258.1324931834</v>
      </c>
      <c r="F41" s="53">
        <v>628863.1996604175</v>
      </c>
      <c r="G41" s="53">
        <v>653388.8644471738</v>
      </c>
      <c r="H41" s="53">
        <v>678871.0301606135</v>
      </c>
      <c r="I41" s="53">
        <v>705347.0003368773</v>
      </c>
      <c r="J41" s="53">
        <v>732855.5333500154</v>
      </c>
      <c r="K41" s="53">
        <v>761436.899150666</v>
      </c>
      <c r="L41" s="53">
        <v>791132.9382175419</v>
      </c>
      <c r="M41" s="53">
        <v>787630.3284814488</v>
      </c>
      <c r="N41" s="53">
        <v>817197.1724729997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2019</v>
      </c>
      <c r="D43" s="48">
        <v>2020</v>
      </c>
      <c r="E43" s="48">
        <v>2021</v>
      </c>
      <c r="F43" s="48">
        <v>2022</v>
      </c>
      <c r="G43" s="48">
        <v>2023</v>
      </c>
      <c r="H43" s="48">
        <v>2024</v>
      </c>
      <c r="I43" s="48">
        <v>2025</v>
      </c>
      <c r="J43" s="48">
        <v>2026</v>
      </c>
      <c r="K43" s="48">
        <v>2027</v>
      </c>
      <c r="L43" s="48">
        <v>2028</v>
      </c>
      <c r="M43" s="48">
        <v>2029</v>
      </c>
      <c r="N43" s="48">
        <v>2030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8">
        <v>2385674.424230136</v>
      </c>
      <c r="D45" s="60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2385674.424230136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220674.88424128757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2019</v>
      </c>
      <c r="D49" s="48">
        <v>2020</v>
      </c>
      <c r="E49" s="48">
        <v>2021</v>
      </c>
      <c r="F49" s="48">
        <v>2022</v>
      </c>
      <c r="G49" s="48">
        <v>2023</v>
      </c>
      <c r="H49" s="48">
        <v>2024</v>
      </c>
      <c r="I49" s="48">
        <v>2025</v>
      </c>
      <c r="J49" s="48">
        <v>2026</v>
      </c>
      <c r="K49" s="48">
        <v>2027</v>
      </c>
      <c r="L49" s="48">
        <v>2028</v>
      </c>
      <c r="M49" s="48">
        <v>2029</v>
      </c>
      <c r="N49" s="48">
        <v>2030</v>
      </c>
    </row>
    <row r="50" spans="2:14" ht="20.25">
      <c r="B50" s="66" t="s">
        <v>46</v>
      </c>
      <c r="C50" s="67">
        <v>48544.92560901374</v>
      </c>
      <c r="D50" s="67">
        <v>582539.1073081649</v>
      </c>
      <c r="E50" s="67">
        <v>605258.1324931834</v>
      </c>
      <c r="F50" s="67">
        <v>628863.1996604175</v>
      </c>
      <c r="G50" s="67">
        <v>653388.8644471738</v>
      </c>
      <c r="H50" s="67">
        <v>678871.0301606135</v>
      </c>
      <c r="I50" s="67">
        <v>705347.0003368773</v>
      </c>
      <c r="J50" s="67">
        <v>732855.5333500154</v>
      </c>
      <c r="K50" s="67">
        <v>761436.899150666</v>
      </c>
      <c r="L50" s="67">
        <v>791132.9382175419</v>
      </c>
      <c r="M50" s="68">
        <v>787630.3284814488</v>
      </c>
      <c r="N50" s="68">
        <v>817197.1724729997</v>
      </c>
    </row>
    <row r="51" spans="2:14" ht="20.25">
      <c r="B51" s="49" t="s">
        <v>47</v>
      </c>
      <c r="C51" s="69">
        <v>-8055.37</v>
      </c>
      <c r="D51" s="69">
        <v>-50860.25170211834</v>
      </c>
      <c r="E51" s="69">
        <v>-49360.684921173684</v>
      </c>
      <c r="F51" s="69">
        <v>-47861.118140229024</v>
      </c>
      <c r="G51" s="69">
        <v>-46361.55135928437</v>
      </c>
      <c r="H51" s="69">
        <v>-44861.98457833971</v>
      </c>
      <c r="I51" s="69">
        <v>-43362.41779739505</v>
      </c>
      <c r="J51" s="69">
        <v>-41862.8510164504</v>
      </c>
      <c r="K51" s="69">
        <v>-40363.28423550574</v>
      </c>
      <c r="L51" s="69">
        <v>-38863.71745456108</v>
      </c>
      <c r="M51" s="70">
        <v>-37364.15067361642</v>
      </c>
      <c r="N51" s="70">
        <v>-35864.58389267177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-8055.37</v>
      </c>
      <c r="D57" s="73">
        <v>-50860.25170211834</v>
      </c>
      <c r="E57" s="73">
        <v>-49360.684921173684</v>
      </c>
      <c r="F57" s="73">
        <v>-47861.118140229024</v>
      </c>
      <c r="G57" s="73">
        <v>-46361.55135928437</v>
      </c>
      <c r="H57" s="73">
        <v>-44861.98457833971</v>
      </c>
      <c r="I57" s="73">
        <v>-43362.41779739505</v>
      </c>
      <c r="J57" s="73">
        <v>-41862.8510164504</v>
      </c>
      <c r="K57" s="73">
        <v>-40363.28423550574</v>
      </c>
      <c r="L57" s="73">
        <v>-38863.71745456108</v>
      </c>
      <c r="M57" s="74">
        <v>-37364.15067361642</v>
      </c>
      <c r="N57" s="74">
        <v>-35864.58389267177</v>
      </c>
    </row>
    <row r="58" spans="2:14" ht="20.25">
      <c r="B58" s="75" t="s">
        <v>50</v>
      </c>
      <c r="C58" s="76">
        <v>40489.55560901374</v>
      </c>
      <c r="D58" s="76">
        <v>531678.8556060466</v>
      </c>
      <c r="E58" s="76">
        <v>555897.4475720096</v>
      </c>
      <c r="F58" s="76">
        <v>581002.0815201885</v>
      </c>
      <c r="G58" s="76">
        <v>607027.3130878895</v>
      </c>
      <c r="H58" s="76">
        <v>634009.0455822737</v>
      </c>
      <c r="I58" s="76">
        <v>661984.5825394823</v>
      </c>
      <c r="J58" s="76">
        <v>690992.682333565</v>
      </c>
      <c r="K58" s="76">
        <v>721073.6149151602</v>
      </c>
      <c r="L58" s="76">
        <v>752269.2207629809</v>
      </c>
      <c r="M58" s="77">
        <v>750266.1778078324</v>
      </c>
      <c r="N58" s="77">
        <v>781332.5885803279</v>
      </c>
    </row>
    <row r="59" spans="2:14" ht="20.25">
      <c r="B59" s="72" t="s">
        <v>51</v>
      </c>
      <c r="C59" s="69">
        <v>-11365.35</v>
      </c>
      <c r="D59" s="73">
        <v>-136324.25281315064</v>
      </c>
      <c r="E59" s="73">
        <v>-136324.25281315064</v>
      </c>
      <c r="F59" s="73">
        <v>-136324.25281315064</v>
      </c>
      <c r="G59" s="73">
        <v>-136324.25281315064</v>
      </c>
      <c r="H59" s="73">
        <v>-136324.25281315064</v>
      </c>
      <c r="I59" s="73">
        <v>-136324.25281315064</v>
      </c>
      <c r="J59" s="73">
        <v>-136324.25281315064</v>
      </c>
      <c r="K59" s="73">
        <v>-136324.25281315064</v>
      </c>
      <c r="L59" s="73">
        <v>-136324.25281315064</v>
      </c>
      <c r="M59" s="73">
        <v>-136324.25281315064</v>
      </c>
      <c r="N59" s="73">
        <v>-136324.25281315064</v>
      </c>
    </row>
    <row r="60" spans="2:14" ht="20.25">
      <c r="B60" s="75" t="s">
        <v>52</v>
      </c>
      <c r="C60" s="76">
        <v>29124.20560901374</v>
      </c>
      <c r="D60" s="76">
        <v>395354.602792896</v>
      </c>
      <c r="E60" s="76">
        <v>419573.194758859</v>
      </c>
      <c r="F60" s="76">
        <v>444677.82870703784</v>
      </c>
      <c r="G60" s="76">
        <v>470703.0602747388</v>
      </c>
      <c r="H60" s="76">
        <v>497684.7927691231</v>
      </c>
      <c r="I60" s="76">
        <v>525660.3297263316</v>
      </c>
      <c r="J60" s="76">
        <v>554668.4295204143</v>
      </c>
      <c r="K60" s="76">
        <v>584749.3621020096</v>
      </c>
      <c r="L60" s="76">
        <v>615944.9679498302</v>
      </c>
      <c r="M60" s="77">
        <v>613941.9249946817</v>
      </c>
      <c r="N60" s="77">
        <v>645008.3357671773</v>
      </c>
    </row>
    <row r="61" spans="2:14" ht="20.25">
      <c r="B61" s="72" t="s">
        <v>53</v>
      </c>
      <c r="C61" s="73">
        <v>-220674.88424128757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-191550.67863227383</v>
      </c>
      <c r="D62" s="76">
        <v>395354.602792896</v>
      </c>
      <c r="E62" s="76">
        <v>419573.194758859</v>
      </c>
      <c r="F62" s="76">
        <v>444677.82870703784</v>
      </c>
      <c r="G62" s="76">
        <v>470703.0602747388</v>
      </c>
      <c r="H62" s="76">
        <v>497684.7927691231</v>
      </c>
      <c r="I62" s="76">
        <v>525660.3297263316</v>
      </c>
      <c r="J62" s="76">
        <v>554668.4295204143</v>
      </c>
      <c r="K62" s="76">
        <v>584749.3621020096</v>
      </c>
      <c r="L62" s="76">
        <v>615944.9679498302</v>
      </c>
      <c r="M62" s="77">
        <v>613941.9249946817</v>
      </c>
      <c r="N62" s="77">
        <v>645008.3357671773</v>
      </c>
    </row>
    <row r="63" spans="2:14" ht="20.25">
      <c r="B63" s="72" t="s">
        <v>26</v>
      </c>
      <c r="C63" s="73">
        <v>38310.13572645477</v>
      </c>
      <c r="D63" s="73">
        <v>-79070.92055857921</v>
      </c>
      <c r="E63" s="73">
        <v>-83914.6389517718</v>
      </c>
      <c r="F63" s="73">
        <v>-88935.56574140757</v>
      </c>
      <c r="G63" s="73">
        <v>-94140.61205494776</v>
      </c>
      <c r="H63" s="73">
        <v>-99536.95855382463</v>
      </c>
      <c r="I63" s="73">
        <v>-105132.06594526634</v>
      </c>
      <c r="J63" s="73">
        <v>-110933.68590408287</v>
      </c>
      <c r="K63" s="73">
        <v>-116949.87242040192</v>
      </c>
      <c r="L63" s="73">
        <v>-123188.99358996605</v>
      </c>
      <c r="M63" s="74">
        <v>-122788.38499893635</v>
      </c>
      <c r="N63" s="74">
        <v>-129001.66715343547</v>
      </c>
    </row>
    <row r="64" spans="2:14" ht="21" thickBot="1">
      <c r="B64" s="78" t="s">
        <v>55</v>
      </c>
      <c r="C64" s="79">
        <v>-153240.54290581908</v>
      </c>
      <c r="D64" s="79">
        <v>316283.6822343168</v>
      </c>
      <c r="E64" s="79">
        <v>335658.5558070872</v>
      </c>
      <c r="F64" s="79">
        <v>355742.2629656303</v>
      </c>
      <c r="G64" s="79">
        <v>376562.44821979105</v>
      </c>
      <c r="H64" s="79">
        <v>398147.83421529847</v>
      </c>
      <c r="I64" s="79">
        <v>420528.2637810653</v>
      </c>
      <c r="J64" s="79">
        <v>443734.7436163315</v>
      </c>
      <c r="K64" s="79">
        <v>467799.4896816077</v>
      </c>
      <c r="L64" s="79">
        <v>492755.9743598642</v>
      </c>
      <c r="M64" s="80">
        <v>491153.5399957454</v>
      </c>
      <c r="N64" s="80">
        <v>516006.6686137418</v>
      </c>
    </row>
    <row r="65" spans="2:14" ht="40.5">
      <c r="B65" s="81" t="s">
        <v>56</v>
      </c>
      <c r="C65" s="48">
        <v>2019</v>
      </c>
      <c r="D65" s="48">
        <v>2020</v>
      </c>
      <c r="E65" s="48">
        <v>2021</v>
      </c>
      <c r="F65" s="48">
        <v>2022</v>
      </c>
      <c r="G65" s="48">
        <v>2023</v>
      </c>
      <c r="H65" s="48">
        <v>2024</v>
      </c>
      <c r="I65" s="48">
        <v>2025</v>
      </c>
      <c r="J65" s="48">
        <v>2026</v>
      </c>
      <c r="K65" s="48">
        <v>2027</v>
      </c>
      <c r="L65" s="48">
        <v>2028</v>
      </c>
      <c r="M65" s="48">
        <v>2029</v>
      </c>
      <c r="N65" s="48">
        <v>2030</v>
      </c>
    </row>
    <row r="66" spans="2:14" ht="20.25">
      <c r="B66" s="82" t="s">
        <v>52</v>
      </c>
      <c r="C66" s="76">
        <v>29124.20560901374</v>
      </c>
      <c r="D66" s="76">
        <v>395354.602792896</v>
      </c>
      <c r="E66" s="76">
        <v>419573.194758859</v>
      </c>
      <c r="F66" s="76">
        <v>444677.82870703784</v>
      </c>
      <c r="G66" s="76">
        <v>470703.0602747388</v>
      </c>
      <c r="H66" s="76">
        <v>497684.7927691231</v>
      </c>
      <c r="I66" s="76">
        <v>525660.3297263316</v>
      </c>
      <c r="J66" s="76">
        <v>554668.4295204143</v>
      </c>
      <c r="K66" s="76">
        <v>584749.3621020096</v>
      </c>
      <c r="L66" s="76">
        <v>615944.9679498302</v>
      </c>
      <c r="M66" s="77">
        <v>613941.9249946817</v>
      </c>
      <c r="N66" s="77">
        <v>645008.3357671773</v>
      </c>
    </row>
    <row r="67" spans="2:14" ht="20.25">
      <c r="B67" s="72" t="s">
        <v>51</v>
      </c>
      <c r="C67" s="73">
        <v>11365.35</v>
      </c>
      <c r="D67" s="73">
        <v>136324.25281315064</v>
      </c>
      <c r="E67" s="73">
        <v>136324.25281315064</v>
      </c>
      <c r="F67" s="73">
        <v>136324.25281315064</v>
      </c>
      <c r="G67" s="73">
        <v>136324.25281315064</v>
      </c>
      <c r="H67" s="73">
        <v>136324.25281315064</v>
      </c>
      <c r="I67" s="73">
        <v>136324.25281315064</v>
      </c>
      <c r="J67" s="73">
        <v>136324.25281315064</v>
      </c>
      <c r="K67" s="73">
        <v>136324.25281315064</v>
      </c>
      <c r="L67" s="73">
        <v>136324.25281315064</v>
      </c>
      <c r="M67" s="74">
        <v>136324.25281315064</v>
      </c>
      <c r="N67" s="74">
        <v>136324.25281315064</v>
      </c>
    </row>
    <row r="68" spans="2:14" ht="20.25">
      <c r="B68" s="72" t="s">
        <v>53</v>
      </c>
      <c r="C68" s="73">
        <v>-220674.88424128757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0</v>
      </c>
      <c r="D69" s="73">
        <v>-40760.78483212444</v>
      </c>
      <c r="E69" s="73">
        <v>-83914.6389517718</v>
      </c>
      <c r="F69" s="73">
        <v>-88935.56574140758</v>
      </c>
      <c r="G69" s="73">
        <v>-94140.61205494776</v>
      </c>
      <c r="H69" s="73">
        <v>-99536.95855382463</v>
      </c>
      <c r="I69" s="73">
        <v>-105132.06594526634</v>
      </c>
      <c r="J69" s="73">
        <v>-110933.68590408284</v>
      </c>
      <c r="K69" s="73">
        <v>-116949.8724204019</v>
      </c>
      <c r="L69" s="73">
        <v>-123188.99358996609</v>
      </c>
      <c r="M69" s="73">
        <v>-245977.37858890241</v>
      </c>
      <c r="N69" s="73">
        <v>-251790.05215237185</v>
      </c>
    </row>
    <row r="70" spans="2:14" ht="20.25">
      <c r="B70" s="72" t="s">
        <v>57</v>
      </c>
      <c r="C70" s="69">
        <v>-420683.309751802</v>
      </c>
      <c r="D70" s="69">
        <v>104857.03931546974</v>
      </c>
      <c r="E70" s="69">
        <v>108946.46384877298</v>
      </c>
      <c r="F70" s="69">
        <v>113195.37593887518</v>
      </c>
      <c r="G70" s="69">
        <v>93684.43064868411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-4854.492560901374</v>
      </c>
      <c r="D71" s="73">
        <v>-53399.41816991512</v>
      </c>
      <c r="E71" s="73">
        <v>-2271.902518501843</v>
      </c>
      <c r="F71" s="73">
        <v>-2360.5067167234142</v>
      </c>
      <c r="G71" s="73">
        <v>-2452.5664786756274</v>
      </c>
      <c r="H71" s="73">
        <v>-2548.21657134397</v>
      </c>
      <c r="I71" s="73">
        <v>-2647.597017626383</v>
      </c>
      <c r="J71" s="73">
        <v>-2750.853301313811</v>
      </c>
      <c r="K71" s="73">
        <v>-2858.136580065056</v>
      </c>
      <c r="L71" s="73">
        <v>-2969.6039066875937</v>
      </c>
      <c r="M71" s="73">
        <v>-2619.342933078285</v>
      </c>
      <c r="N71" s="73">
        <v>-2606.4234255457764</v>
      </c>
    </row>
    <row r="72" spans="2:14" ht="20.25">
      <c r="B72" s="72" t="s">
        <v>59</v>
      </c>
      <c r="C72" s="73">
        <v>-2385674.424230136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-2991397.555175113</v>
      </c>
      <c r="D74" s="76">
        <v>542375.6919194768</v>
      </c>
      <c r="E74" s="76">
        <v>578657.369950509</v>
      </c>
      <c r="F74" s="76">
        <v>602901.3850009326</v>
      </c>
      <c r="G74" s="76">
        <v>604118.5652029503</v>
      </c>
      <c r="H74" s="76">
        <v>531923.8704571052</v>
      </c>
      <c r="I74" s="76">
        <v>554204.9195765896</v>
      </c>
      <c r="J74" s="76">
        <v>577308.1431281683</v>
      </c>
      <c r="K74" s="76">
        <v>601265.6059146933</v>
      </c>
      <c r="L74" s="76">
        <v>626110.6232663272</v>
      </c>
      <c r="M74" s="77">
        <v>501669.45628585166</v>
      </c>
      <c r="N74" s="77">
        <v>526936.1130024103</v>
      </c>
    </row>
    <row r="75" spans="2:14" ht="20.25">
      <c r="B75" s="83" t="s">
        <v>62</v>
      </c>
      <c r="C75" s="76">
        <v>-2991397.555175113</v>
      </c>
      <c r="D75" s="76">
        <v>-2449021.8632556363</v>
      </c>
      <c r="E75" s="76">
        <v>-1870364.4933051271</v>
      </c>
      <c r="F75" s="76">
        <v>-1267463.1083041946</v>
      </c>
      <c r="G75" s="76">
        <v>-663344.5431012444</v>
      </c>
      <c r="H75" s="76">
        <v>-131420.67264413915</v>
      </c>
      <c r="I75" s="76">
        <v>422784.24693245045</v>
      </c>
      <c r="J75" s="76">
        <v>1000092.3900606188</v>
      </c>
      <c r="K75" s="76">
        <v>1601357.995975312</v>
      </c>
      <c r="L75" s="76">
        <v>2227468.619241639</v>
      </c>
      <c r="M75" s="77">
        <v>2729138.0755274906</v>
      </c>
      <c r="N75" s="77">
        <v>3256074.1885299007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-2991397.555175113</v>
      </c>
      <c r="D77" s="67">
        <v>475768.15080655867</v>
      </c>
      <c r="E77" s="67">
        <v>445258.05628694146</v>
      </c>
      <c r="F77" s="67">
        <v>406941.26195437514</v>
      </c>
      <c r="G77" s="67">
        <v>357686.6876498439</v>
      </c>
      <c r="H77" s="67">
        <v>276264.5901404104</v>
      </c>
      <c r="I77" s="67">
        <v>252488.30601941445</v>
      </c>
      <c r="J77" s="67">
        <v>230713.8805944307</v>
      </c>
      <c r="K77" s="67">
        <v>210779.102523725</v>
      </c>
      <c r="L77" s="67">
        <v>192533.98975812682</v>
      </c>
      <c r="M77" s="68">
        <v>154267.3424939152</v>
      </c>
      <c r="N77" s="68">
        <v>142137.75449435116</v>
      </c>
    </row>
    <row r="78" spans="2:14" ht="20.25">
      <c r="B78" s="66" t="s">
        <v>65</v>
      </c>
      <c r="C78" s="67">
        <v>-2991397.555175113</v>
      </c>
      <c r="D78" s="67">
        <v>-2515629.4043685542</v>
      </c>
      <c r="E78" s="67">
        <v>-2070371.3480816127</v>
      </c>
      <c r="F78" s="67">
        <v>-1663430.0861272376</v>
      </c>
      <c r="G78" s="67">
        <v>-1305743.3984773937</v>
      </c>
      <c r="H78" s="67">
        <v>-1029478.8083369832</v>
      </c>
      <c r="I78" s="67">
        <v>-776990.5023175688</v>
      </c>
      <c r="J78" s="67">
        <v>-546276.621723138</v>
      </c>
      <c r="K78" s="67">
        <v>-335497.519199413</v>
      </c>
      <c r="L78" s="67">
        <v>-142963.5294412862</v>
      </c>
      <c r="M78" s="68">
        <v>11303.813052629004</v>
      </c>
      <c r="N78" s="68">
        <v>153441.56754698016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0.03924795332639335</v>
      </c>
      <c r="J79" s="85">
        <v>0.07781441504727196</v>
      </c>
      <c r="K79" s="85">
        <v>0.10594162167298633</v>
      </c>
      <c r="L79" s="85">
        <v>0.12688176288692937</v>
      </c>
      <c r="M79" s="86">
        <v>0.1393464371640635</v>
      </c>
      <c r="N79" s="86">
        <v>0.1493785338893683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2024.237133717154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2028.9267258198015</v>
      </c>
      <c r="N81" s="91">
        <v>0</v>
      </c>
    </row>
    <row r="83" spans="2:14" ht="101.2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85"/>
  <sheetViews>
    <sheetView view="pageBreakPreview" zoomScale="60" zoomScaleNormal="75" zoomScalePageLayoutView="0" workbookViewId="0" topLeftCell="A52">
      <selection activeCell="B83" sqref="B83:N83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57" customHeight="1">
      <c r="B5" s="97" t="s">
        <v>76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3100151.05479661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5.257731851706467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2026.983480774309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3332.2190899800917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2017</v>
      </c>
      <c r="D38" s="48">
        <v>2018</v>
      </c>
      <c r="E38" s="48">
        <v>2019</v>
      </c>
      <c r="F38" s="48">
        <v>2020</v>
      </c>
      <c r="G38" s="48">
        <v>2021</v>
      </c>
      <c r="H38" s="48">
        <v>2022</v>
      </c>
      <c r="I38" s="48">
        <v>2023</v>
      </c>
      <c r="J38" s="48">
        <v>2024</v>
      </c>
      <c r="K38" s="48">
        <v>2025</v>
      </c>
      <c r="L38" s="48">
        <v>2026</v>
      </c>
      <c r="M38" s="48">
        <v>2027</v>
      </c>
      <c r="N38" s="48">
        <v>2028</v>
      </c>
    </row>
    <row r="39" spans="2:14" ht="20.25">
      <c r="B39" s="49" t="s">
        <v>37</v>
      </c>
      <c r="C39" s="50">
        <v>0.063</v>
      </c>
      <c r="D39" s="50">
        <v>0.051</v>
      </c>
      <c r="E39" s="50">
        <v>0.05</v>
      </c>
      <c r="F39" s="50">
        <v>0.05</v>
      </c>
      <c r="G39" s="50">
        <v>0.039</v>
      </c>
      <c r="H39" s="50">
        <v>0.039</v>
      </c>
      <c r="I39" s="50">
        <v>0.039</v>
      </c>
      <c r="J39" s="50">
        <v>0.039</v>
      </c>
      <c r="K39" s="50">
        <v>0.039</v>
      </c>
      <c r="L39" s="50">
        <v>0.039</v>
      </c>
      <c r="M39" s="51">
        <v>0.039</v>
      </c>
      <c r="N39" s="51">
        <v>0.039</v>
      </c>
    </row>
    <row r="40" spans="2:14" ht="20.25">
      <c r="B40" s="49" t="s">
        <v>38</v>
      </c>
      <c r="C40" s="50">
        <v>0.063</v>
      </c>
      <c r="D40" s="50">
        <v>0.11721299999999979</v>
      </c>
      <c r="E40" s="50">
        <v>0.17307364999999986</v>
      </c>
      <c r="F40" s="50">
        <v>0.2317273325</v>
      </c>
      <c r="G40" s="50">
        <v>0.27976469846749996</v>
      </c>
      <c r="H40" s="50">
        <v>0.3296755217077323</v>
      </c>
      <c r="I40" s="50">
        <v>0.38153286705433365</v>
      </c>
      <c r="J40" s="50">
        <v>0.4354126488694525</v>
      </c>
      <c r="K40" s="50">
        <v>0.49139374217536114</v>
      </c>
      <c r="L40" s="50">
        <v>0.5495580981202002</v>
      </c>
      <c r="M40" s="50">
        <v>0.5495580981202002</v>
      </c>
      <c r="N40" s="50">
        <v>0.6099908639468878</v>
      </c>
    </row>
    <row r="41" spans="2:14" ht="21" thickBot="1">
      <c r="B41" s="52" t="s">
        <v>39</v>
      </c>
      <c r="C41" s="53">
        <v>62563.24768</v>
      </c>
      <c r="D41" s="53">
        <v>742283.80032</v>
      </c>
      <c r="E41" s="53">
        <v>779397.9903360001</v>
      </c>
      <c r="F41" s="53">
        <v>818367.8898528002</v>
      </c>
      <c r="G41" s="53">
        <v>850284.2375570593</v>
      </c>
      <c r="H41" s="53">
        <v>883445.3228217845</v>
      </c>
      <c r="I41" s="53">
        <v>917899.690411834</v>
      </c>
      <c r="J41" s="53">
        <v>953697.7783378955</v>
      </c>
      <c r="K41" s="53">
        <v>990891.9916930734</v>
      </c>
      <c r="L41" s="53">
        <v>1029536.7793691033</v>
      </c>
      <c r="M41" s="53">
        <v>1029536.7793691033</v>
      </c>
      <c r="N41" s="53">
        <v>1069688.7137644982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2017</v>
      </c>
      <c r="D43" s="48">
        <v>2018</v>
      </c>
      <c r="E43" s="48">
        <v>2019</v>
      </c>
      <c r="F43" s="48">
        <v>2020</v>
      </c>
      <c r="G43" s="48">
        <v>2021</v>
      </c>
      <c r="H43" s="48">
        <v>2022</v>
      </c>
      <c r="I43" s="48">
        <v>2023</v>
      </c>
      <c r="J43" s="48">
        <v>2024</v>
      </c>
      <c r="K43" s="48">
        <v>2025</v>
      </c>
      <c r="L43" s="48">
        <v>2026</v>
      </c>
      <c r="M43" s="48">
        <v>2027</v>
      </c>
      <c r="N43" s="48">
        <v>2028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8">
        <v>3100151.05479661</v>
      </c>
      <c r="D45" s="60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3100151.05479661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286763.9725686864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2017</v>
      </c>
      <c r="D49" s="48">
        <v>2018</v>
      </c>
      <c r="E49" s="48">
        <v>2019</v>
      </c>
      <c r="F49" s="48">
        <v>2020</v>
      </c>
      <c r="G49" s="48">
        <v>2021</v>
      </c>
      <c r="H49" s="48">
        <v>2022</v>
      </c>
      <c r="I49" s="48">
        <v>2023</v>
      </c>
      <c r="J49" s="48">
        <v>2024</v>
      </c>
      <c r="K49" s="48">
        <v>2025</v>
      </c>
      <c r="L49" s="48">
        <v>2026</v>
      </c>
      <c r="M49" s="48">
        <v>2027</v>
      </c>
      <c r="N49" s="48">
        <v>2028</v>
      </c>
    </row>
    <row r="50" spans="2:14" ht="20.25">
      <c r="B50" s="66" t="s">
        <v>46</v>
      </c>
      <c r="C50" s="67">
        <v>62563.24768</v>
      </c>
      <c r="D50" s="67">
        <v>742283.80032</v>
      </c>
      <c r="E50" s="67">
        <v>779397.9903360001</v>
      </c>
      <c r="F50" s="67">
        <v>818367.8898528002</v>
      </c>
      <c r="G50" s="67">
        <v>850284.2375570593</v>
      </c>
      <c r="H50" s="67">
        <v>883445.3228217845</v>
      </c>
      <c r="I50" s="67">
        <v>917899.690411834</v>
      </c>
      <c r="J50" s="67">
        <v>953697.7783378955</v>
      </c>
      <c r="K50" s="67">
        <v>990891.9916930734</v>
      </c>
      <c r="L50" s="67">
        <v>1029536.7793691033</v>
      </c>
      <c r="M50" s="68">
        <v>1029536.7793691033</v>
      </c>
      <c r="N50" s="68">
        <v>1069688.7137644982</v>
      </c>
    </row>
    <row r="51" spans="2:14" ht="20.25">
      <c r="B51" s="49" t="s">
        <v>47</v>
      </c>
      <c r="C51" s="69">
        <v>-10467.84</v>
      </c>
      <c r="D51" s="69">
        <v>-66092.2680082247</v>
      </c>
      <c r="E51" s="69">
        <v>-64143.60163092397</v>
      </c>
      <c r="F51" s="69">
        <v>-62194.93525362325</v>
      </c>
      <c r="G51" s="69">
        <v>-60246.26887632252</v>
      </c>
      <c r="H51" s="69">
        <v>-58297.6024990218</v>
      </c>
      <c r="I51" s="69">
        <v>-56348.936121721075</v>
      </c>
      <c r="J51" s="69">
        <v>-54400.269744420344</v>
      </c>
      <c r="K51" s="69">
        <v>-52451.60336711962</v>
      </c>
      <c r="L51" s="69">
        <v>-50502.93698981889</v>
      </c>
      <c r="M51" s="70">
        <v>-48554.270612518165</v>
      </c>
      <c r="N51" s="70">
        <v>-46605.60423521743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-10467.84</v>
      </c>
      <c r="D57" s="73">
        <v>-66092.2680082247</v>
      </c>
      <c r="E57" s="73">
        <v>-64143.60163092397</v>
      </c>
      <c r="F57" s="73">
        <v>-62194.93525362325</v>
      </c>
      <c r="G57" s="73">
        <v>-60246.26887632252</v>
      </c>
      <c r="H57" s="73">
        <v>-58297.6024990218</v>
      </c>
      <c r="I57" s="73">
        <v>-56348.936121721075</v>
      </c>
      <c r="J57" s="73">
        <v>-54400.269744420344</v>
      </c>
      <c r="K57" s="73">
        <v>-52451.60336711962</v>
      </c>
      <c r="L57" s="73">
        <v>-50502.93698981889</v>
      </c>
      <c r="M57" s="74">
        <v>-48554.270612518165</v>
      </c>
      <c r="N57" s="74">
        <v>-46605.60423521743</v>
      </c>
    </row>
    <row r="58" spans="2:14" ht="20.25">
      <c r="B58" s="75" t="s">
        <v>50</v>
      </c>
      <c r="C58" s="76">
        <v>52095.407680000004</v>
      </c>
      <c r="D58" s="76">
        <v>676191.5323117754</v>
      </c>
      <c r="E58" s="76">
        <v>715254.3887050762</v>
      </c>
      <c r="F58" s="76">
        <v>756172.9545991769</v>
      </c>
      <c r="G58" s="76">
        <v>790037.9686807367</v>
      </c>
      <c r="H58" s="76">
        <v>825147.7203227627</v>
      </c>
      <c r="I58" s="76">
        <v>861550.754290113</v>
      </c>
      <c r="J58" s="76">
        <v>899297.5085934752</v>
      </c>
      <c r="K58" s="76">
        <v>938440.3883259539</v>
      </c>
      <c r="L58" s="76">
        <v>979033.8423792843</v>
      </c>
      <c r="M58" s="77">
        <v>980982.5087565851</v>
      </c>
      <c r="N58" s="77">
        <v>1023083.1095292808</v>
      </c>
    </row>
    <row r="59" spans="2:14" ht="20.25">
      <c r="B59" s="72" t="s">
        <v>51</v>
      </c>
      <c r="C59" s="69">
        <v>-14762.62</v>
      </c>
      <c r="D59" s="73">
        <v>-177151.48884552057</v>
      </c>
      <c r="E59" s="73">
        <v>-177151.48884552057</v>
      </c>
      <c r="F59" s="73">
        <v>-177151.48884552057</v>
      </c>
      <c r="G59" s="73">
        <v>-177151.48884552057</v>
      </c>
      <c r="H59" s="73">
        <v>-177151.48884552057</v>
      </c>
      <c r="I59" s="73">
        <v>-177151.48884552057</v>
      </c>
      <c r="J59" s="73">
        <v>-177151.48884552057</v>
      </c>
      <c r="K59" s="73">
        <v>-177151.48884552057</v>
      </c>
      <c r="L59" s="73">
        <v>-177151.48884552057</v>
      </c>
      <c r="M59" s="73">
        <v>-177151.48884552057</v>
      </c>
      <c r="N59" s="73">
        <v>-177151.48884552057</v>
      </c>
    </row>
    <row r="60" spans="2:14" ht="20.25">
      <c r="B60" s="75" t="s">
        <v>52</v>
      </c>
      <c r="C60" s="76">
        <v>37332.78768</v>
      </c>
      <c r="D60" s="76">
        <v>499040.04346625484</v>
      </c>
      <c r="E60" s="76">
        <v>538102.8998595556</v>
      </c>
      <c r="F60" s="76">
        <v>579021.4657536563</v>
      </c>
      <c r="G60" s="76">
        <v>612886.4798352162</v>
      </c>
      <c r="H60" s="76">
        <v>647996.2314772422</v>
      </c>
      <c r="I60" s="76">
        <v>684399.2654445925</v>
      </c>
      <c r="J60" s="76">
        <v>722146.0197479547</v>
      </c>
      <c r="K60" s="76">
        <v>761288.8994804333</v>
      </c>
      <c r="L60" s="76">
        <v>801882.3535337638</v>
      </c>
      <c r="M60" s="77">
        <v>803831.0199110645</v>
      </c>
      <c r="N60" s="77">
        <v>845931.6206837603</v>
      </c>
    </row>
    <row r="61" spans="2:14" ht="20.25">
      <c r="B61" s="72" t="s">
        <v>53</v>
      </c>
      <c r="C61" s="73">
        <v>-286763.9725686864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-249431.1848886864</v>
      </c>
      <c r="D62" s="76">
        <v>499040.04346625484</v>
      </c>
      <c r="E62" s="76">
        <v>538102.8998595556</v>
      </c>
      <c r="F62" s="76">
        <v>579021.4657536563</v>
      </c>
      <c r="G62" s="76">
        <v>612886.4798352162</v>
      </c>
      <c r="H62" s="76">
        <v>647996.2314772422</v>
      </c>
      <c r="I62" s="76">
        <v>684399.2654445925</v>
      </c>
      <c r="J62" s="76">
        <v>722146.0197479547</v>
      </c>
      <c r="K62" s="76">
        <v>761288.8994804333</v>
      </c>
      <c r="L62" s="76">
        <v>801882.3535337638</v>
      </c>
      <c r="M62" s="77">
        <v>803831.0199110645</v>
      </c>
      <c r="N62" s="77">
        <v>845931.6206837603</v>
      </c>
    </row>
    <row r="63" spans="2:14" ht="20.25">
      <c r="B63" s="72" t="s">
        <v>26</v>
      </c>
      <c r="C63" s="73">
        <v>49886.23697773728</v>
      </c>
      <c r="D63" s="73">
        <v>-99808.00869325097</v>
      </c>
      <c r="E63" s="73">
        <v>-107620.57997191114</v>
      </c>
      <c r="F63" s="73">
        <v>-115804.29315073128</v>
      </c>
      <c r="G63" s="73">
        <v>-122577.29596704325</v>
      </c>
      <c r="H63" s="73">
        <v>-129599.24629544845</v>
      </c>
      <c r="I63" s="73">
        <v>-136879.8530889185</v>
      </c>
      <c r="J63" s="73">
        <v>-144429.20394959094</v>
      </c>
      <c r="K63" s="73">
        <v>-152257.77989608666</v>
      </c>
      <c r="L63" s="73">
        <v>-160376.47070675276</v>
      </c>
      <c r="M63" s="74">
        <v>-160766.20398221293</v>
      </c>
      <c r="N63" s="74">
        <v>-169186.32413675205</v>
      </c>
    </row>
    <row r="64" spans="2:14" ht="21" thickBot="1">
      <c r="B64" s="78" t="s">
        <v>55</v>
      </c>
      <c r="C64" s="79">
        <v>-199544.94791094912</v>
      </c>
      <c r="D64" s="79">
        <v>399232.0347730039</v>
      </c>
      <c r="E64" s="79">
        <v>430482.3198876445</v>
      </c>
      <c r="F64" s="79">
        <v>463217.1726029251</v>
      </c>
      <c r="G64" s="79">
        <v>490309.1838681729</v>
      </c>
      <c r="H64" s="79">
        <v>518396.98518179375</v>
      </c>
      <c r="I64" s="79">
        <v>547519.412355674</v>
      </c>
      <c r="J64" s="79">
        <v>577716.8157983638</v>
      </c>
      <c r="K64" s="79">
        <v>609031.1195843467</v>
      </c>
      <c r="L64" s="79">
        <v>641505.882827011</v>
      </c>
      <c r="M64" s="80">
        <v>643064.8159288516</v>
      </c>
      <c r="N64" s="80">
        <v>676745.2965470082</v>
      </c>
    </row>
    <row r="65" spans="2:14" ht="40.5">
      <c r="B65" s="81" t="s">
        <v>56</v>
      </c>
      <c r="C65" s="48">
        <v>2017</v>
      </c>
      <c r="D65" s="48">
        <v>2018</v>
      </c>
      <c r="E65" s="48">
        <v>2019</v>
      </c>
      <c r="F65" s="48">
        <v>2020</v>
      </c>
      <c r="G65" s="48">
        <v>2021</v>
      </c>
      <c r="H65" s="48">
        <v>2022</v>
      </c>
      <c r="I65" s="48">
        <v>2023</v>
      </c>
      <c r="J65" s="48">
        <v>2024</v>
      </c>
      <c r="K65" s="48">
        <v>2025</v>
      </c>
      <c r="L65" s="48">
        <v>2026</v>
      </c>
      <c r="M65" s="48">
        <v>2027</v>
      </c>
      <c r="N65" s="48">
        <v>2028</v>
      </c>
    </row>
    <row r="66" spans="2:14" ht="20.25">
      <c r="B66" s="82" t="s">
        <v>52</v>
      </c>
      <c r="C66" s="76">
        <v>37332.78768</v>
      </c>
      <c r="D66" s="76">
        <v>499040.04346625484</v>
      </c>
      <c r="E66" s="76">
        <v>538102.8998595556</v>
      </c>
      <c r="F66" s="76">
        <v>579021.4657536563</v>
      </c>
      <c r="G66" s="76">
        <v>612886.4798352162</v>
      </c>
      <c r="H66" s="76">
        <v>647996.2314772422</v>
      </c>
      <c r="I66" s="76">
        <v>684399.2654445925</v>
      </c>
      <c r="J66" s="76">
        <v>722146.0197479547</v>
      </c>
      <c r="K66" s="76">
        <v>761288.8994804333</v>
      </c>
      <c r="L66" s="76">
        <v>801882.3535337638</v>
      </c>
      <c r="M66" s="77">
        <v>803831.0199110645</v>
      </c>
      <c r="N66" s="77">
        <v>845931.6206837603</v>
      </c>
    </row>
    <row r="67" spans="2:14" ht="20.25">
      <c r="B67" s="72" t="s">
        <v>51</v>
      </c>
      <c r="C67" s="73">
        <v>14762.62</v>
      </c>
      <c r="D67" s="73">
        <v>177151.48884552057</v>
      </c>
      <c r="E67" s="73">
        <v>177151.48884552057</v>
      </c>
      <c r="F67" s="73">
        <v>177151.48884552057</v>
      </c>
      <c r="G67" s="73">
        <v>177151.48884552057</v>
      </c>
      <c r="H67" s="73">
        <v>177151.48884552057</v>
      </c>
      <c r="I67" s="73">
        <v>177151.48884552057</v>
      </c>
      <c r="J67" s="73">
        <v>177151.48884552057</v>
      </c>
      <c r="K67" s="73">
        <v>177151.48884552057</v>
      </c>
      <c r="L67" s="73">
        <v>177151.48884552057</v>
      </c>
      <c r="M67" s="74">
        <v>177151.48884552057</v>
      </c>
      <c r="N67" s="74">
        <v>177151.48884552057</v>
      </c>
    </row>
    <row r="68" spans="2:14" ht="20.25">
      <c r="B68" s="72" t="s">
        <v>53</v>
      </c>
      <c r="C68" s="73">
        <v>-286763.9725686864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0</v>
      </c>
      <c r="D69" s="73">
        <v>-49921.77171551369</v>
      </c>
      <c r="E69" s="73">
        <v>-107620.57997191112</v>
      </c>
      <c r="F69" s="73">
        <v>-115804.29315073125</v>
      </c>
      <c r="G69" s="73">
        <v>-122577.29596704326</v>
      </c>
      <c r="H69" s="73">
        <v>-129599.24629544839</v>
      </c>
      <c r="I69" s="73">
        <v>-136879.8530889185</v>
      </c>
      <c r="J69" s="73">
        <v>-144429.2039495909</v>
      </c>
      <c r="K69" s="73">
        <v>-152257.77989608666</v>
      </c>
      <c r="L69" s="73">
        <v>-160376.47070675273</v>
      </c>
      <c r="M69" s="73">
        <v>-321142.67468896555</v>
      </c>
      <c r="N69" s="73">
        <v>-329952.528118965</v>
      </c>
    </row>
    <row r="70" spans="2:14" ht="20.25">
      <c r="B70" s="72" t="s">
        <v>57</v>
      </c>
      <c r="C70" s="69">
        <v>-546765.8052809897</v>
      </c>
      <c r="D70" s="69">
        <v>133611.08405759995</v>
      </c>
      <c r="E70" s="69">
        <v>140291.63826048002</v>
      </c>
      <c r="F70" s="69">
        <v>147306.22017350403</v>
      </c>
      <c r="G70" s="69">
        <v>125556.86278940574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-6256.324768</v>
      </c>
      <c r="D71" s="73">
        <v>-67972.05526400001</v>
      </c>
      <c r="E71" s="73">
        <v>-3711.4190016000066</v>
      </c>
      <c r="F71" s="73">
        <v>-3896.989951680007</v>
      </c>
      <c r="G71" s="73">
        <v>-3191.6347704259097</v>
      </c>
      <c r="H71" s="73">
        <v>-3316.108526472526</v>
      </c>
      <c r="I71" s="73">
        <v>-3445.4367590049515</v>
      </c>
      <c r="J71" s="73">
        <v>-3579.8087926061476</v>
      </c>
      <c r="K71" s="73">
        <v>-3719.42133551779</v>
      </c>
      <c r="L71" s="73">
        <v>-3864.478767602984</v>
      </c>
      <c r="M71" s="73">
        <v>-3864.478767602984</v>
      </c>
      <c r="N71" s="73">
        <v>-4015.1934395394987</v>
      </c>
    </row>
    <row r="72" spans="2:14" ht="20.25">
      <c r="B72" s="72" t="s">
        <v>59</v>
      </c>
      <c r="C72" s="73">
        <v>-3100151.05479661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-3887841.749734286</v>
      </c>
      <c r="D74" s="76">
        <v>691908.7893898616</v>
      </c>
      <c r="E74" s="76">
        <v>744214.027992045</v>
      </c>
      <c r="F74" s="76">
        <v>783777.8916702697</v>
      </c>
      <c r="G74" s="76">
        <v>789825.9007326732</v>
      </c>
      <c r="H74" s="76">
        <v>692232.3655008418</v>
      </c>
      <c r="I74" s="76">
        <v>721225.4644421896</v>
      </c>
      <c r="J74" s="76">
        <v>751288.4958512782</v>
      </c>
      <c r="K74" s="76">
        <v>782463.1870943494</v>
      </c>
      <c r="L74" s="76">
        <v>814792.8929049287</v>
      </c>
      <c r="M74" s="77">
        <v>655975.3553000166</v>
      </c>
      <c r="N74" s="77">
        <v>689115.3879707763</v>
      </c>
    </row>
    <row r="75" spans="2:14" ht="20.25">
      <c r="B75" s="83" t="s">
        <v>62</v>
      </c>
      <c r="C75" s="76">
        <v>-3887841.749734286</v>
      </c>
      <c r="D75" s="76">
        <v>-3195932.9603444245</v>
      </c>
      <c r="E75" s="76">
        <v>-2451718.9323523794</v>
      </c>
      <c r="F75" s="76">
        <v>-1667941.0406821098</v>
      </c>
      <c r="G75" s="76">
        <v>-878115.1399494365</v>
      </c>
      <c r="H75" s="76">
        <v>-185882.77444859478</v>
      </c>
      <c r="I75" s="76">
        <v>535342.6899935948</v>
      </c>
      <c r="J75" s="76">
        <v>1286631.185844873</v>
      </c>
      <c r="K75" s="76">
        <v>2069094.3729392225</v>
      </c>
      <c r="L75" s="76">
        <v>2883887.2658441514</v>
      </c>
      <c r="M75" s="77">
        <v>3539862.621144168</v>
      </c>
      <c r="N75" s="77">
        <v>4228978.009114944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-3887841.749734286</v>
      </c>
      <c r="D77" s="67">
        <v>606937.5345525102</v>
      </c>
      <c r="E77" s="67">
        <v>572648.5287719646</v>
      </c>
      <c r="F77" s="67">
        <v>529027.7519063017</v>
      </c>
      <c r="G77" s="67">
        <v>467640.3383799612</v>
      </c>
      <c r="H77" s="67">
        <v>359523.799096808</v>
      </c>
      <c r="I77" s="67">
        <v>328580.61944704194</v>
      </c>
      <c r="J77" s="67">
        <v>300242.9229294963</v>
      </c>
      <c r="K77" s="67">
        <v>274299.5553233093</v>
      </c>
      <c r="L77" s="67">
        <v>250555.28634725363</v>
      </c>
      <c r="M77" s="68">
        <v>201717.63206961926</v>
      </c>
      <c r="N77" s="68">
        <v>185884.6099493312</v>
      </c>
    </row>
    <row r="78" spans="2:14" ht="20.25">
      <c r="B78" s="66" t="s">
        <v>65</v>
      </c>
      <c r="C78" s="67">
        <v>-3887841.749734286</v>
      </c>
      <c r="D78" s="67">
        <v>-3280904.215181776</v>
      </c>
      <c r="E78" s="67">
        <v>-2708255.6864098115</v>
      </c>
      <c r="F78" s="67">
        <v>-2179227.9345035097</v>
      </c>
      <c r="G78" s="67">
        <v>-1711587.5961235485</v>
      </c>
      <c r="H78" s="67">
        <v>-1352063.7970267404</v>
      </c>
      <c r="I78" s="67">
        <v>-1023483.1775796984</v>
      </c>
      <c r="J78" s="67">
        <v>-723240.2546502021</v>
      </c>
      <c r="K78" s="67">
        <v>-448940.6993268928</v>
      </c>
      <c r="L78" s="67">
        <v>-198385.41297963916</v>
      </c>
      <c r="M78" s="68">
        <v>3332.2190899800917</v>
      </c>
      <c r="N78" s="68">
        <v>189216.8290393113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0.03813512261119165</v>
      </c>
      <c r="J79" s="85">
        <v>0.07681354803693154</v>
      </c>
      <c r="K79" s="85">
        <v>0.1050255237936984</v>
      </c>
      <c r="L79" s="85">
        <v>0.12603133289445745</v>
      </c>
      <c r="M79" s="86">
        <v>0.1385933635075949</v>
      </c>
      <c r="N79" s="86">
        <v>0.14870174598045544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2022.2577318517065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2026.983480774309</v>
      </c>
      <c r="N81" s="91">
        <v>0</v>
      </c>
    </row>
    <row r="83" spans="2:14" ht="101.2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85"/>
  <sheetViews>
    <sheetView view="pageBreakPreview" zoomScale="60" zoomScaleNormal="75" zoomScalePageLayoutView="0" workbookViewId="0" topLeftCell="A49">
      <selection activeCell="B83" sqref="B83:N83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57" customHeight="1">
      <c r="B5" s="97" t="s">
        <v>77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3056319.0530552627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5.23751583676858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2027.8763041139393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23067.736498762213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2018</v>
      </c>
      <c r="D38" s="48">
        <v>2019</v>
      </c>
      <c r="E38" s="48">
        <v>2020</v>
      </c>
      <c r="F38" s="48">
        <v>2021</v>
      </c>
      <c r="G38" s="48">
        <v>2022</v>
      </c>
      <c r="H38" s="48">
        <v>2023</v>
      </c>
      <c r="I38" s="48">
        <v>2024</v>
      </c>
      <c r="J38" s="48">
        <v>2025</v>
      </c>
      <c r="K38" s="48">
        <v>2026</v>
      </c>
      <c r="L38" s="48">
        <v>2027</v>
      </c>
      <c r="M38" s="48">
        <v>2028</v>
      </c>
      <c r="N38" s="48">
        <v>2029</v>
      </c>
    </row>
    <row r="39" spans="2:14" ht="20.25">
      <c r="B39" s="49" t="s">
        <v>37</v>
      </c>
      <c r="C39" s="50">
        <v>0.051</v>
      </c>
      <c r="D39" s="50">
        <v>0.05</v>
      </c>
      <c r="E39" s="50">
        <v>0.05</v>
      </c>
      <c r="F39" s="50">
        <v>0.039</v>
      </c>
      <c r="G39" s="50">
        <v>0.039</v>
      </c>
      <c r="H39" s="50">
        <v>0.039</v>
      </c>
      <c r="I39" s="50">
        <v>0.039</v>
      </c>
      <c r="J39" s="50">
        <v>0.039</v>
      </c>
      <c r="K39" s="50">
        <v>0.039</v>
      </c>
      <c r="L39" s="50">
        <v>0.039</v>
      </c>
      <c r="M39" s="51">
        <v>0.039</v>
      </c>
      <c r="N39" s="51">
        <v>0.039</v>
      </c>
    </row>
    <row r="40" spans="2:14" ht="20.25">
      <c r="B40" s="49" t="s">
        <v>38</v>
      </c>
      <c r="C40" s="50">
        <v>0.051</v>
      </c>
      <c r="D40" s="50">
        <v>0.10355000000000003</v>
      </c>
      <c r="E40" s="50">
        <v>0.15872750000000013</v>
      </c>
      <c r="F40" s="50">
        <v>0.20391787250000015</v>
      </c>
      <c r="G40" s="50">
        <v>0.25087066952750003</v>
      </c>
      <c r="H40" s="50">
        <v>0.2996546256390724</v>
      </c>
      <c r="I40" s="50">
        <v>0.3503411560389962</v>
      </c>
      <c r="J40" s="50">
        <v>0.40300446112451693</v>
      </c>
      <c r="K40" s="50">
        <v>0.45772163510837305</v>
      </c>
      <c r="L40" s="50">
        <v>0.5145727788775996</v>
      </c>
      <c r="M40" s="50">
        <v>0.5145727788775996</v>
      </c>
      <c r="N40" s="50">
        <v>0.5736411172538258</v>
      </c>
    </row>
    <row r="41" spans="2:14" ht="21" thickBot="1">
      <c r="B41" s="52" t="s">
        <v>39</v>
      </c>
      <c r="C41" s="53">
        <v>345208.3598863199</v>
      </c>
      <c r="D41" s="53">
        <v>689759.8056719998</v>
      </c>
      <c r="E41" s="53">
        <v>724247.7959555999</v>
      </c>
      <c r="F41" s="53">
        <v>752493.4599978682</v>
      </c>
      <c r="G41" s="53">
        <v>781840.7049377849</v>
      </c>
      <c r="H41" s="53">
        <v>812332.4924303585</v>
      </c>
      <c r="I41" s="53">
        <v>844013.4596351425</v>
      </c>
      <c r="J41" s="53">
        <v>876929.9845609129</v>
      </c>
      <c r="K41" s="53">
        <v>911130.2539587885</v>
      </c>
      <c r="L41" s="53">
        <v>946664.3338631812</v>
      </c>
      <c r="M41" s="53">
        <v>946664.3338631812</v>
      </c>
      <c r="N41" s="53">
        <v>983584.2428838451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2018</v>
      </c>
      <c r="D43" s="48">
        <v>2019</v>
      </c>
      <c r="E43" s="48">
        <v>2020</v>
      </c>
      <c r="F43" s="48">
        <v>2021</v>
      </c>
      <c r="G43" s="48">
        <v>2022</v>
      </c>
      <c r="H43" s="48">
        <v>2023</v>
      </c>
      <c r="I43" s="48">
        <v>2024</v>
      </c>
      <c r="J43" s="48">
        <v>2025</v>
      </c>
      <c r="K43" s="48">
        <v>2026</v>
      </c>
      <c r="L43" s="48">
        <v>2027</v>
      </c>
      <c r="M43" s="48">
        <v>2028</v>
      </c>
      <c r="N43" s="48">
        <v>2029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8">
        <v>3056319.0530552627</v>
      </c>
      <c r="D45" s="60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3056319.0530552627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282709.51240761176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2018</v>
      </c>
      <c r="D49" s="48">
        <v>2019</v>
      </c>
      <c r="E49" s="48">
        <v>2020</v>
      </c>
      <c r="F49" s="48">
        <v>2021</v>
      </c>
      <c r="G49" s="48">
        <v>2022</v>
      </c>
      <c r="H49" s="48">
        <v>2023</v>
      </c>
      <c r="I49" s="48">
        <v>2024</v>
      </c>
      <c r="J49" s="48">
        <v>2025</v>
      </c>
      <c r="K49" s="48">
        <v>2026</v>
      </c>
      <c r="L49" s="48">
        <v>2027</v>
      </c>
      <c r="M49" s="48">
        <v>2028</v>
      </c>
      <c r="N49" s="48">
        <v>2029</v>
      </c>
    </row>
    <row r="50" spans="2:14" ht="20.25">
      <c r="B50" s="66" t="s">
        <v>46</v>
      </c>
      <c r="C50" s="67">
        <v>345208.3598863199</v>
      </c>
      <c r="D50" s="67">
        <v>689759.8056719998</v>
      </c>
      <c r="E50" s="67">
        <v>724247.7959555999</v>
      </c>
      <c r="F50" s="67">
        <v>752493.4599978682</v>
      </c>
      <c r="G50" s="67">
        <v>781840.7049377849</v>
      </c>
      <c r="H50" s="67">
        <v>812332.4924303585</v>
      </c>
      <c r="I50" s="67">
        <v>844013.4596351425</v>
      </c>
      <c r="J50" s="67">
        <v>876929.9845609129</v>
      </c>
      <c r="K50" s="67">
        <v>911130.2539587885</v>
      </c>
      <c r="L50" s="67">
        <v>946664.3338631812</v>
      </c>
      <c r="M50" s="68">
        <v>946664.3338631812</v>
      </c>
      <c r="N50" s="68">
        <v>983584.2428838451</v>
      </c>
    </row>
    <row r="51" spans="2:14" ht="20.25">
      <c r="B51" s="49" t="s">
        <v>47</v>
      </c>
      <c r="C51" s="69">
        <v>-35688.4</v>
      </c>
      <c r="D51" s="69">
        <v>-64357.346933866764</v>
      </c>
      <c r="E51" s="69">
        <v>-62436.232100517744</v>
      </c>
      <c r="F51" s="69">
        <v>-60515.117267168716</v>
      </c>
      <c r="G51" s="69">
        <v>-58594.00243381969</v>
      </c>
      <c r="H51" s="69">
        <v>-56672.887600470676</v>
      </c>
      <c r="I51" s="69">
        <v>-54751.77276712165</v>
      </c>
      <c r="J51" s="69">
        <v>-52830.65793377263</v>
      </c>
      <c r="K51" s="69">
        <v>-50909.54310042361</v>
      </c>
      <c r="L51" s="69">
        <v>-48988.42826707459</v>
      </c>
      <c r="M51" s="70">
        <v>-47067.31343372556</v>
      </c>
      <c r="N51" s="70">
        <v>-45146.198600376534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-35688.4</v>
      </c>
      <c r="D57" s="73">
        <v>-64357.346933866764</v>
      </c>
      <c r="E57" s="73">
        <v>-62436.232100517744</v>
      </c>
      <c r="F57" s="73">
        <v>-60515.117267168716</v>
      </c>
      <c r="G57" s="73">
        <v>-58594.00243381969</v>
      </c>
      <c r="H57" s="73">
        <v>-56672.887600470676</v>
      </c>
      <c r="I57" s="73">
        <v>-54751.77276712165</v>
      </c>
      <c r="J57" s="73">
        <v>-52830.65793377263</v>
      </c>
      <c r="K57" s="73">
        <v>-50909.54310042361</v>
      </c>
      <c r="L57" s="73">
        <v>-48988.42826707459</v>
      </c>
      <c r="M57" s="74">
        <v>-47067.31343372556</v>
      </c>
      <c r="N57" s="74">
        <v>-45146.198600376534</v>
      </c>
    </row>
    <row r="58" spans="2:14" ht="20.25">
      <c r="B58" s="75" t="s">
        <v>50</v>
      </c>
      <c r="C58" s="76">
        <v>309519.9598863199</v>
      </c>
      <c r="D58" s="76">
        <v>625402.4587381331</v>
      </c>
      <c r="E58" s="76">
        <v>661811.5638550821</v>
      </c>
      <c r="F58" s="76">
        <v>691978.3427306995</v>
      </c>
      <c r="G58" s="76">
        <v>723246.7025039652</v>
      </c>
      <c r="H58" s="76">
        <v>755659.6048298879</v>
      </c>
      <c r="I58" s="76">
        <v>789261.6868680208</v>
      </c>
      <c r="J58" s="76">
        <v>824099.3266271403</v>
      </c>
      <c r="K58" s="76">
        <v>860220.7108583648</v>
      </c>
      <c r="L58" s="76">
        <v>897675.9055961065</v>
      </c>
      <c r="M58" s="77">
        <v>899597.0204294557</v>
      </c>
      <c r="N58" s="77">
        <v>938438.0442834686</v>
      </c>
    </row>
    <row r="59" spans="2:14" ht="20.25">
      <c r="B59" s="72" t="s">
        <v>51</v>
      </c>
      <c r="C59" s="69">
        <v>-87323.4</v>
      </c>
      <c r="D59" s="73">
        <v>-174646.8030317293</v>
      </c>
      <c r="E59" s="73">
        <v>-174646.8030317293</v>
      </c>
      <c r="F59" s="73">
        <v>-174646.8030317293</v>
      </c>
      <c r="G59" s="73">
        <v>-174646.8030317293</v>
      </c>
      <c r="H59" s="73">
        <v>-174646.8030317293</v>
      </c>
      <c r="I59" s="73">
        <v>-174646.8030317293</v>
      </c>
      <c r="J59" s="73">
        <v>-174646.8030317293</v>
      </c>
      <c r="K59" s="73">
        <v>-174646.8030317293</v>
      </c>
      <c r="L59" s="73">
        <v>-174646.8030317293</v>
      </c>
      <c r="M59" s="73">
        <v>-174646.8030317293</v>
      </c>
      <c r="N59" s="73">
        <v>-174646.8030317293</v>
      </c>
    </row>
    <row r="60" spans="2:14" ht="20.25">
      <c r="B60" s="75" t="s">
        <v>52</v>
      </c>
      <c r="C60" s="76">
        <v>222196.55988631988</v>
      </c>
      <c r="D60" s="76">
        <v>450755.6557064038</v>
      </c>
      <c r="E60" s="76">
        <v>487164.76082335284</v>
      </c>
      <c r="F60" s="76">
        <v>517331.53969897015</v>
      </c>
      <c r="G60" s="76">
        <v>548599.8994722359</v>
      </c>
      <c r="H60" s="76">
        <v>581012.8017981586</v>
      </c>
      <c r="I60" s="76">
        <v>614614.8838362915</v>
      </c>
      <c r="J60" s="76">
        <v>649452.523595411</v>
      </c>
      <c r="K60" s="76">
        <v>685573.9078266355</v>
      </c>
      <c r="L60" s="76">
        <v>723029.1025643772</v>
      </c>
      <c r="M60" s="77">
        <v>724950.2173977264</v>
      </c>
      <c r="N60" s="77">
        <v>763791.2412517393</v>
      </c>
    </row>
    <row r="61" spans="2:14" ht="20.25">
      <c r="B61" s="72" t="s">
        <v>53</v>
      </c>
      <c r="C61" s="73">
        <v>-282709.51240761176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-60512.95252129188</v>
      </c>
      <c r="D62" s="76">
        <v>450755.6557064038</v>
      </c>
      <c r="E62" s="76">
        <v>487164.76082335284</v>
      </c>
      <c r="F62" s="76">
        <v>517331.53969897015</v>
      </c>
      <c r="G62" s="76">
        <v>548599.8994722359</v>
      </c>
      <c r="H62" s="76">
        <v>581012.8017981586</v>
      </c>
      <c r="I62" s="76">
        <v>614614.8838362915</v>
      </c>
      <c r="J62" s="76">
        <v>649452.523595411</v>
      </c>
      <c r="K62" s="76">
        <v>685573.9078266355</v>
      </c>
      <c r="L62" s="76">
        <v>723029.1025643772</v>
      </c>
      <c r="M62" s="77">
        <v>724950.2173977264</v>
      </c>
      <c r="N62" s="77">
        <v>763791.2412517393</v>
      </c>
    </row>
    <row r="63" spans="2:14" ht="20.25">
      <c r="B63" s="72" t="s">
        <v>26</v>
      </c>
      <c r="C63" s="73">
        <v>12102.590504258376</v>
      </c>
      <c r="D63" s="73">
        <v>-90151.13114128076</v>
      </c>
      <c r="E63" s="73">
        <v>-97432.95216467057</v>
      </c>
      <c r="F63" s="73">
        <v>-103466.30793979403</v>
      </c>
      <c r="G63" s="73">
        <v>-109719.9798944472</v>
      </c>
      <c r="H63" s="73">
        <v>-116202.56035963172</v>
      </c>
      <c r="I63" s="73">
        <v>-122922.97676725831</v>
      </c>
      <c r="J63" s="73">
        <v>-129890.50471908221</v>
      </c>
      <c r="K63" s="73">
        <v>-137114.7815653271</v>
      </c>
      <c r="L63" s="73">
        <v>-144605.82051287545</v>
      </c>
      <c r="M63" s="74">
        <v>-144990.04347954527</v>
      </c>
      <c r="N63" s="74">
        <v>-152758.24825034788</v>
      </c>
    </row>
    <row r="64" spans="2:14" ht="21" thickBot="1">
      <c r="B64" s="78" t="s">
        <v>55</v>
      </c>
      <c r="C64" s="79">
        <v>-48410.362017033505</v>
      </c>
      <c r="D64" s="79">
        <v>360604.524565123</v>
      </c>
      <c r="E64" s="79">
        <v>389731.8086586823</v>
      </c>
      <c r="F64" s="79">
        <v>413865.2317591761</v>
      </c>
      <c r="G64" s="79">
        <v>438879.91957778874</v>
      </c>
      <c r="H64" s="79">
        <v>464810.24143852683</v>
      </c>
      <c r="I64" s="79">
        <v>491691.9070690332</v>
      </c>
      <c r="J64" s="79">
        <v>519562.0188763288</v>
      </c>
      <c r="K64" s="79">
        <v>548459.1262613084</v>
      </c>
      <c r="L64" s="79">
        <v>578423.2820515018</v>
      </c>
      <c r="M64" s="80">
        <v>579960.1739181811</v>
      </c>
      <c r="N64" s="80">
        <v>611032.9930013914</v>
      </c>
    </row>
    <row r="65" spans="2:14" ht="40.5">
      <c r="B65" s="81" t="s">
        <v>56</v>
      </c>
      <c r="C65" s="48">
        <v>2018</v>
      </c>
      <c r="D65" s="48">
        <v>2019</v>
      </c>
      <c r="E65" s="48">
        <v>2020</v>
      </c>
      <c r="F65" s="48">
        <v>2021</v>
      </c>
      <c r="G65" s="48">
        <v>2022</v>
      </c>
      <c r="H65" s="48">
        <v>2023</v>
      </c>
      <c r="I65" s="48">
        <v>2024</v>
      </c>
      <c r="J65" s="48">
        <v>2025</v>
      </c>
      <c r="K65" s="48">
        <v>2026</v>
      </c>
      <c r="L65" s="48">
        <v>2027</v>
      </c>
      <c r="M65" s="48">
        <v>2028</v>
      </c>
      <c r="N65" s="48">
        <v>2029</v>
      </c>
    </row>
    <row r="66" spans="2:14" ht="20.25">
      <c r="B66" s="82" t="s">
        <v>52</v>
      </c>
      <c r="C66" s="76">
        <v>222196.55988631988</v>
      </c>
      <c r="D66" s="76">
        <v>450755.6557064038</v>
      </c>
      <c r="E66" s="76">
        <v>487164.76082335284</v>
      </c>
      <c r="F66" s="76">
        <v>517331.53969897015</v>
      </c>
      <c r="G66" s="76">
        <v>548599.8994722359</v>
      </c>
      <c r="H66" s="76">
        <v>581012.8017981586</v>
      </c>
      <c r="I66" s="76">
        <v>614614.8838362915</v>
      </c>
      <c r="J66" s="76">
        <v>649452.523595411</v>
      </c>
      <c r="K66" s="76">
        <v>685573.9078266355</v>
      </c>
      <c r="L66" s="76">
        <v>723029.1025643772</v>
      </c>
      <c r="M66" s="77">
        <v>724950.2173977264</v>
      </c>
      <c r="N66" s="77">
        <v>763791.2412517393</v>
      </c>
    </row>
    <row r="67" spans="2:14" ht="20.25">
      <c r="B67" s="72" t="s">
        <v>51</v>
      </c>
      <c r="C67" s="73">
        <v>87323.4</v>
      </c>
      <c r="D67" s="73">
        <v>174646.8030317293</v>
      </c>
      <c r="E67" s="73">
        <v>174646.8030317293</v>
      </c>
      <c r="F67" s="73">
        <v>174646.8030317293</v>
      </c>
      <c r="G67" s="73">
        <v>174646.8030317293</v>
      </c>
      <c r="H67" s="73">
        <v>174646.8030317293</v>
      </c>
      <c r="I67" s="73">
        <v>174646.8030317293</v>
      </c>
      <c r="J67" s="73">
        <v>174646.8030317293</v>
      </c>
      <c r="K67" s="73">
        <v>174646.8030317293</v>
      </c>
      <c r="L67" s="73">
        <v>174646.8030317293</v>
      </c>
      <c r="M67" s="74">
        <v>174646.8030317293</v>
      </c>
      <c r="N67" s="74">
        <v>174646.8030317293</v>
      </c>
    </row>
    <row r="68" spans="2:14" ht="20.25">
      <c r="B68" s="72" t="s">
        <v>53</v>
      </c>
      <c r="C68" s="73">
        <v>-282709.51240761176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0</v>
      </c>
      <c r="D69" s="73">
        <v>-78048.54063702238</v>
      </c>
      <c r="E69" s="73">
        <v>-97432.95216467057</v>
      </c>
      <c r="F69" s="73">
        <v>-103466.307939794</v>
      </c>
      <c r="G69" s="73">
        <v>-109719.9798944472</v>
      </c>
      <c r="H69" s="73">
        <v>-116202.56035963172</v>
      </c>
      <c r="I69" s="73">
        <v>-122922.97676725837</v>
      </c>
      <c r="J69" s="73">
        <v>-129890.50471908227</v>
      </c>
      <c r="K69" s="73">
        <v>-137114.78156532708</v>
      </c>
      <c r="L69" s="73">
        <v>-144605.82051287545</v>
      </c>
      <c r="M69" s="73">
        <v>-289595.8639924206</v>
      </c>
      <c r="N69" s="73">
        <v>-297748.29172989295</v>
      </c>
    </row>
    <row r="70" spans="2:14" ht="20.25">
      <c r="B70" s="72" t="s">
        <v>57</v>
      </c>
      <c r="C70" s="69">
        <v>-487999.9247704097</v>
      </c>
      <c r="D70" s="69">
        <v>124156.76502096001</v>
      </c>
      <c r="E70" s="69">
        <v>130364.60327200798</v>
      </c>
      <c r="F70" s="69">
        <v>135448.82279961626</v>
      </c>
      <c r="G70" s="69">
        <v>98029.73367782545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-34520.83598863199</v>
      </c>
      <c r="D71" s="73">
        <v>-34455.14457856799</v>
      </c>
      <c r="E71" s="73">
        <v>-3448.7990283600057</v>
      </c>
      <c r="F71" s="73">
        <v>-2824.56640422683</v>
      </c>
      <c r="G71" s="73">
        <v>-2934.724493991677</v>
      </c>
      <c r="H71" s="73">
        <v>-3049.1787492573612</v>
      </c>
      <c r="I71" s="73">
        <v>-3168.096720478393</v>
      </c>
      <c r="J71" s="73">
        <v>-3291.6524925770473</v>
      </c>
      <c r="K71" s="73">
        <v>-3420.0269397875527</v>
      </c>
      <c r="L71" s="73">
        <v>-3553.407990439271</v>
      </c>
      <c r="M71" s="73">
        <v>-3553.407990439271</v>
      </c>
      <c r="N71" s="73">
        <v>-3691.990902066394</v>
      </c>
    </row>
    <row r="72" spans="2:14" ht="20.25">
      <c r="B72" s="72" t="s">
        <v>59</v>
      </c>
      <c r="C72" s="73">
        <v>-3056319.0530552627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-3552029.3663355964</v>
      </c>
      <c r="D74" s="76">
        <v>637055.5385435028</v>
      </c>
      <c r="E74" s="76">
        <v>691294.4159340595</v>
      </c>
      <c r="F74" s="76">
        <v>721136.2911862949</v>
      </c>
      <c r="G74" s="76">
        <v>708621.7317933518</v>
      </c>
      <c r="H74" s="76">
        <v>636407.8657209988</v>
      </c>
      <c r="I74" s="76">
        <v>663170.613380284</v>
      </c>
      <c r="J74" s="76">
        <v>690917.1694154809</v>
      </c>
      <c r="K74" s="76">
        <v>719685.9023532502</v>
      </c>
      <c r="L74" s="76">
        <v>749516.6770927918</v>
      </c>
      <c r="M74" s="77">
        <v>606447.7484465959</v>
      </c>
      <c r="N74" s="77">
        <v>636997.7616515093</v>
      </c>
    </row>
    <row r="75" spans="2:14" ht="20.25">
      <c r="B75" s="83" t="s">
        <v>62</v>
      </c>
      <c r="C75" s="76">
        <v>-3552029.3663355964</v>
      </c>
      <c r="D75" s="76">
        <v>-2914973.8277920936</v>
      </c>
      <c r="E75" s="76">
        <v>-2223679.4118580343</v>
      </c>
      <c r="F75" s="76">
        <v>-1502543.1206717393</v>
      </c>
      <c r="G75" s="76">
        <v>-793921.3888783875</v>
      </c>
      <c r="H75" s="76">
        <v>-157513.52315738867</v>
      </c>
      <c r="I75" s="76">
        <v>505657.0902228954</v>
      </c>
      <c r="J75" s="76">
        <v>1196574.2596383763</v>
      </c>
      <c r="K75" s="76">
        <v>1916260.1619916265</v>
      </c>
      <c r="L75" s="76">
        <v>2665776.8390844185</v>
      </c>
      <c r="M75" s="77">
        <v>3272224.5875310143</v>
      </c>
      <c r="N75" s="77">
        <v>3909222.349182524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-3552029.3663355964</v>
      </c>
      <c r="D77" s="67">
        <v>558820.6478451779</v>
      </c>
      <c r="E77" s="67">
        <v>531928.6056740994</v>
      </c>
      <c r="F77" s="67">
        <v>486746.45585031225</v>
      </c>
      <c r="G77" s="67">
        <v>419560.951510752</v>
      </c>
      <c r="H77" s="67">
        <v>330530.3032075961</v>
      </c>
      <c r="I77" s="67">
        <v>302131.6102754368</v>
      </c>
      <c r="J77" s="67">
        <v>276116.28767511767</v>
      </c>
      <c r="K77" s="67">
        <v>252292.40971837245</v>
      </c>
      <c r="L77" s="67">
        <v>230482.33150572993</v>
      </c>
      <c r="M77" s="68">
        <v>186487.4995717638</v>
      </c>
      <c r="N77" s="68">
        <v>171826.20288288972</v>
      </c>
    </row>
    <row r="78" spans="2:14" ht="20.25">
      <c r="B78" s="66" t="s">
        <v>65</v>
      </c>
      <c r="C78" s="67">
        <v>-3552029.3663355964</v>
      </c>
      <c r="D78" s="67">
        <v>-2993208.7184904185</v>
      </c>
      <c r="E78" s="67">
        <v>-2461280.112816319</v>
      </c>
      <c r="F78" s="67">
        <v>-1974533.6569660066</v>
      </c>
      <c r="G78" s="67">
        <v>-1554972.7054552545</v>
      </c>
      <c r="H78" s="67">
        <v>-1224442.4022476585</v>
      </c>
      <c r="I78" s="67">
        <v>-922310.7919722217</v>
      </c>
      <c r="J78" s="67">
        <v>-646194.504297104</v>
      </c>
      <c r="K78" s="67">
        <v>-393902.0945787315</v>
      </c>
      <c r="L78" s="67">
        <v>-163419.76307300158</v>
      </c>
      <c r="M78" s="68">
        <v>23067.736498762213</v>
      </c>
      <c r="N78" s="68">
        <v>194893.93938165193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0.039452816396071025</v>
      </c>
      <c r="J79" s="85">
        <v>0.07819196454546651</v>
      </c>
      <c r="K79" s="85">
        <v>0.10641471544258319</v>
      </c>
      <c r="L79" s="85">
        <v>0.12740938428334808</v>
      </c>
      <c r="M79" s="86">
        <v>0.14001189434074654</v>
      </c>
      <c r="N79" s="86">
        <v>0.15013679789460949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2023.2375158367686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2027.8763041139393</v>
      </c>
      <c r="N81" s="91">
        <v>0</v>
      </c>
    </row>
    <row r="83" spans="2:14" ht="101.2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5"/>
  <sheetViews>
    <sheetView tabSelected="1" view="pageBreakPreview" zoomScale="60" zoomScaleNormal="75" zoomScalePageLayoutView="0" workbookViewId="0" topLeftCell="A1">
      <selection activeCell="B83" sqref="B83:N83"/>
    </sheetView>
  </sheetViews>
  <sheetFormatPr defaultColWidth="9.00390625" defaultRowHeight="15.75"/>
  <cols>
    <col min="1" max="1" width="9.00390625" style="1" customWidth="1"/>
    <col min="2" max="2" width="42.50390625" style="2" customWidth="1"/>
    <col min="3" max="3" width="15.625" style="2" customWidth="1"/>
    <col min="4" max="5" width="16.375" style="2" customWidth="1"/>
    <col min="6" max="6" width="16.125" style="2" customWidth="1"/>
    <col min="7" max="7" width="15.50390625" style="2" customWidth="1"/>
    <col min="8" max="8" width="17.75390625" style="2" customWidth="1"/>
    <col min="9" max="9" width="16.75390625" style="2" customWidth="1"/>
    <col min="10" max="10" width="16.375" style="2" customWidth="1"/>
    <col min="11" max="11" width="15.25390625" style="2" customWidth="1"/>
    <col min="12" max="12" width="15.75390625" style="2" customWidth="1"/>
    <col min="13" max="14" width="20.125" style="2" customWidth="1"/>
  </cols>
  <sheetData>
    <row r="1" spans="13:14" ht="20.25">
      <c r="M1" s="3"/>
      <c r="N1" s="3" t="s">
        <v>0</v>
      </c>
    </row>
    <row r="2" spans="13:14" ht="20.25">
      <c r="M2" s="3"/>
      <c r="N2" s="3" t="s">
        <v>1</v>
      </c>
    </row>
    <row r="3" spans="13:14" ht="20.25">
      <c r="M3" s="3"/>
      <c r="N3" s="3" t="s">
        <v>2</v>
      </c>
    </row>
    <row r="4" spans="13:14" ht="15.75">
      <c r="M4" s="4"/>
      <c r="N4" s="4"/>
    </row>
    <row r="5" spans="2:14" ht="57" customHeight="1">
      <c r="B5" s="97" t="s">
        <v>78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ht="15.75">
      <c r="B6" s="5"/>
    </row>
    <row r="7" spans="2:14" ht="20.25">
      <c r="B7" s="5"/>
      <c r="M7" s="6"/>
      <c r="N7" s="6" t="s">
        <v>3</v>
      </c>
    </row>
    <row r="8" spans="2:14" ht="20.25">
      <c r="B8" s="5"/>
      <c r="M8" s="6"/>
      <c r="N8" s="6" t="s">
        <v>4</v>
      </c>
    </row>
    <row r="9" spans="2:14" ht="20.25">
      <c r="B9" s="15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 t="s">
        <v>69</v>
      </c>
    </row>
    <row r="10" spans="2:14" ht="20.25">
      <c r="B10" s="5"/>
      <c r="M10" s="6"/>
      <c r="N10" s="6"/>
    </row>
    <row r="11" spans="2:14" ht="20.25">
      <c r="B11" s="5"/>
      <c r="M11" s="9"/>
      <c r="N11" s="9" t="s">
        <v>5</v>
      </c>
    </row>
    <row r="12" spans="2:14" ht="20.25">
      <c r="B12" s="5"/>
      <c r="M12" s="6"/>
      <c r="N12" s="6" t="s">
        <v>6</v>
      </c>
    </row>
    <row r="13" spans="2:14" ht="20.25">
      <c r="B13" s="5"/>
      <c r="M13" s="6"/>
      <c r="N13" s="6" t="s">
        <v>7</v>
      </c>
    </row>
    <row r="14" ht="15.75">
      <c r="E14" s="5" t="s">
        <v>8</v>
      </c>
    </row>
    <row r="15" spans="2:9" ht="21" thickBot="1">
      <c r="B15" s="10" t="s">
        <v>9</v>
      </c>
      <c r="C15" s="10" t="s">
        <v>10</v>
      </c>
      <c r="E15" s="11"/>
      <c r="F15" s="12"/>
      <c r="G15" s="12"/>
      <c r="H15" s="12"/>
      <c r="I15" s="12"/>
    </row>
    <row r="16" spans="2:14" ht="40.5">
      <c r="B16" s="16" t="s">
        <v>11</v>
      </c>
      <c r="C16" s="17">
        <v>3059260.1806358113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40.5">
      <c r="B17" s="19" t="s">
        <v>12</v>
      </c>
      <c r="C17" s="20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20.25">
      <c r="B18" s="19" t="s">
        <v>13</v>
      </c>
      <c r="C18" s="20">
        <v>17.5</v>
      </c>
      <c r="D18" s="18"/>
      <c r="E18" s="21" t="s">
        <v>14</v>
      </c>
      <c r="F18" s="22"/>
      <c r="G18" s="22"/>
      <c r="H18" s="22"/>
      <c r="I18" s="18"/>
      <c r="J18" s="18"/>
      <c r="K18" s="18"/>
      <c r="L18" s="18"/>
      <c r="M18" s="18"/>
      <c r="N18" s="18"/>
    </row>
    <row r="19" spans="2:14" ht="39.75" customHeight="1" thickBot="1">
      <c r="B19" s="23" t="s">
        <v>15</v>
      </c>
      <c r="C19" s="24">
        <v>1</v>
      </c>
      <c r="D19" s="18"/>
      <c r="E19" s="94" t="s">
        <v>16</v>
      </c>
      <c r="F19" s="94"/>
      <c r="G19" s="25"/>
      <c r="H19" s="26">
        <f>SUM(C80:M80)-C43</f>
        <v>5.253906436122406</v>
      </c>
      <c r="I19" s="18"/>
      <c r="J19" s="18"/>
      <c r="K19" s="18"/>
      <c r="L19" s="18"/>
      <c r="M19" s="27"/>
      <c r="N19" s="27"/>
    </row>
    <row r="20" spans="2:14" ht="42" customHeight="1">
      <c r="B20" s="16" t="s">
        <v>17</v>
      </c>
      <c r="C20" s="28">
        <v>0</v>
      </c>
      <c r="D20" s="18"/>
      <c r="E20" s="95" t="s">
        <v>18</v>
      </c>
      <c r="F20" s="96"/>
      <c r="G20" s="25"/>
      <c r="H20" s="13">
        <f>IF(SUM(C81:M81)=0,"не окупается",SUM(C81:M81))</f>
        <v>2030.950454745771</v>
      </c>
      <c r="I20" s="18"/>
      <c r="J20" s="18"/>
      <c r="K20" s="18"/>
      <c r="L20" s="18"/>
      <c r="M20" s="29"/>
      <c r="N20" s="29"/>
    </row>
    <row r="21" spans="2:14" ht="40.5">
      <c r="B21" s="19" t="s">
        <v>19</v>
      </c>
      <c r="C21" s="20">
        <v>4</v>
      </c>
      <c r="D21" s="18"/>
      <c r="E21" s="94" t="s">
        <v>20</v>
      </c>
      <c r="F21" s="94"/>
      <c r="G21" s="25"/>
      <c r="H21" s="30">
        <f>M78</f>
        <v>9315.797809013922</v>
      </c>
      <c r="I21" s="18"/>
      <c r="J21" s="18"/>
      <c r="K21" s="18"/>
      <c r="L21" s="18"/>
      <c r="M21" s="31"/>
      <c r="N21" s="31"/>
    </row>
    <row r="22" spans="2:14" ht="40.5" customHeight="1">
      <c r="B22" s="19" t="s">
        <v>21</v>
      </c>
      <c r="C22" s="20">
        <v>1</v>
      </c>
      <c r="D22" s="18"/>
      <c r="E22" s="94" t="s">
        <v>22</v>
      </c>
      <c r="F22" s="94"/>
      <c r="G22" s="25"/>
      <c r="H22" s="32" t="str">
        <f>IF(M78&gt;0,"да","нет")</f>
        <v>да</v>
      </c>
      <c r="I22" s="18"/>
      <c r="J22" s="18"/>
      <c r="K22" s="18"/>
      <c r="L22" s="18"/>
      <c r="M22" s="33"/>
      <c r="N22" s="33"/>
    </row>
    <row r="23" spans="2:14" ht="40.5">
      <c r="B23" s="19" t="s">
        <v>23</v>
      </c>
      <c r="C23" s="20"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40.5">
      <c r="B24" s="19" t="s">
        <v>24</v>
      </c>
      <c r="C24" s="20"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20.25">
      <c r="B25" s="19" t="s">
        <v>25</v>
      </c>
      <c r="C25" s="20"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20.25">
      <c r="B26" s="34" t="s">
        <v>8</v>
      </c>
      <c r="C26" s="35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21" thickBot="1">
      <c r="B27" s="23" t="s">
        <v>26</v>
      </c>
      <c r="C27" s="36">
        <v>0.2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20.25">
      <c r="B28" s="16" t="s">
        <v>8</v>
      </c>
      <c r="C28" s="28"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40.5">
      <c r="B29" s="19" t="s">
        <v>27</v>
      </c>
      <c r="C29" s="20"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1" thickBot="1">
      <c r="B30" s="37" t="s">
        <v>28</v>
      </c>
      <c r="C30" s="38">
        <v>0.1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0.25">
      <c r="B31" s="40" t="s">
        <v>29</v>
      </c>
      <c r="C31" s="41">
        <v>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20.25">
      <c r="B32" s="42" t="s">
        <v>30</v>
      </c>
      <c r="C32" s="43">
        <v>0.185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40.5">
      <c r="B33" s="42" t="s">
        <v>31</v>
      </c>
      <c r="C33" s="44">
        <v>0.185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20.25">
      <c r="B34" s="42" t="s">
        <v>32</v>
      </c>
      <c r="C34" s="44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40.5">
      <c r="B35" s="42" t="s">
        <v>33</v>
      </c>
      <c r="C35" s="44">
        <v>0.14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0.25">
      <c r="B36" s="42" t="s">
        <v>34</v>
      </c>
      <c r="C36" s="44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21" thickBot="1">
      <c r="B37" s="45" t="s">
        <v>35</v>
      </c>
      <c r="C37" s="46">
        <v>0.14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20.25">
      <c r="B38" s="47" t="s">
        <v>36</v>
      </c>
      <c r="C38" s="48">
        <v>2021</v>
      </c>
      <c r="D38" s="48">
        <v>2022</v>
      </c>
      <c r="E38" s="48">
        <v>2023</v>
      </c>
      <c r="F38" s="48">
        <v>2024</v>
      </c>
      <c r="G38" s="48">
        <v>2025</v>
      </c>
      <c r="H38" s="48">
        <v>2026</v>
      </c>
      <c r="I38" s="48">
        <v>2027</v>
      </c>
      <c r="J38" s="48">
        <v>2028</v>
      </c>
      <c r="K38" s="48">
        <v>2029</v>
      </c>
      <c r="L38" s="48">
        <v>2030</v>
      </c>
      <c r="M38" s="48">
        <v>2031</v>
      </c>
      <c r="N38" s="48">
        <v>2032</v>
      </c>
    </row>
    <row r="39" spans="2:14" ht="20.25">
      <c r="B39" s="49" t="s">
        <v>37</v>
      </c>
      <c r="C39" s="50">
        <v>0.039</v>
      </c>
      <c r="D39" s="50">
        <v>0.039</v>
      </c>
      <c r="E39" s="50">
        <v>0.039</v>
      </c>
      <c r="F39" s="50">
        <v>0.039</v>
      </c>
      <c r="G39" s="50">
        <v>0.039</v>
      </c>
      <c r="H39" s="50">
        <v>0.039</v>
      </c>
      <c r="I39" s="50">
        <v>0.039</v>
      </c>
      <c r="J39" s="50">
        <v>0.039</v>
      </c>
      <c r="K39" s="50">
        <v>0.039</v>
      </c>
      <c r="L39" s="50">
        <v>0.039</v>
      </c>
      <c r="M39" s="51">
        <v>0.039</v>
      </c>
      <c r="N39" s="51">
        <v>0.039</v>
      </c>
    </row>
    <row r="40" spans="2:14" ht="20.25">
      <c r="B40" s="49" t="s">
        <v>38</v>
      </c>
      <c r="C40" s="50">
        <v>0.039</v>
      </c>
      <c r="D40" s="50">
        <v>0.07952099999999973</v>
      </c>
      <c r="E40" s="50">
        <v>0.12162231899999965</v>
      </c>
      <c r="F40" s="50">
        <v>0.16536558944099955</v>
      </c>
      <c r="G40" s="50">
        <v>0.21081484742919843</v>
      </c>
      <c r="H40" s="50">
        <v>0.2580366264789371</v>
      </c>
      <c r="I40" s="50">
        <v>0.3071000549116156</v>
      </c>
      <c r="J40" s="50">
        <v>0.35807695705316855</v>
      </c>
      <c r="K40" s="50">
        <v>0.4110419583782421</v>
      </c>
      <c r="L40" s="50">
        <v>0.4660725947549935</v>
      </c>
      <c r="M40" s="50">
        <v>0.4660725947549935</v>
      </c>
      <c r="N40" s="50">
        <v>0.5232494259504381</v>
      </c>
    </row>
    <row r="41" spans="2:14" ht="21" thickBot="1">
      <c r="B41" s="52" t="s">
        <v>39</v>
      </c>
      <c r="C41" s="53">
        <v>293045.8124821163</v>
      </c>
      <c r="D41" s="53">
        <v>703309.9499570791</v>
      </c>
      <c r="E41" s="53">
        <v>730739.0380054052</v>
      </c>
      <c r="F41" s="53">
        <v>759237.8604876159</v>
      </c>
      <c r="G41" s="53">
        <v>788848.1370466329</v>
      </c>
      <c r="H41" s="53">
        <v>819613.2143914516</v>
      </c>
      <c r="I41" s="53">
        <v>851578.1297527181</v>
      </c>
      <c r="J41" s="53">
        <v>884789.676813074</v>
      </c>
      <c r="K41" s="53">
        <v>919296.4742087838</v>
      </c>
      <c r="L41" s="53">
        <v>955149.0367029263</v>
      </c>
      <c r="M41" s="53">
        <v>955149.0367029263</v>
      </c>
      <c r="N41" s="53">
        <v>992399.8491343403</v>
      </c>
    </row>
    <row r="42" spans="2:14" ht="21" thickBo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2:14" ht="20.25">
      <c r="B43" s="56" t="s">
        <v>40</v>
      </c>
      <c r="C43" s="48">
        <v>2021</v>
      </c>
      <c r="D43" s="48">
        <v>2022</v>
      </c>
      <c r="E43" s="48">
        <v>2023</v>
      </c>
      <c r="F43" s="48">
        <v>2024</v>
      </c>
      <c r="G43" s="48">
        <v>2025</v>
      </c>
      <c r="H43" s="48">
        <v>2026</v>
      </c>
      <c r="I43" s="48">
        <v>2027</v>
      </c>
      <c r="J43" s="48">
        <v>2028</v>
      </c>
      <c r="K43" s="48">
        <v>2029</v>
      </c>
      <c r="L43" s="48">
        <v>2030</v>
      </c>
      <c r="M43" s="48">
        <v>2031</v>
      </c>
      <c r="N43" s="48">
        <v>2032</v>
      </c>
    </row>
    <row r="44" spans="2:14" ht="20.25">
      <c r="B44" s="49" t="s">
        <v>41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</v>
      </c>
      <c r="N44" s="59">
        <v>0</v>
      </c>
    </row>
    <row r="45" spans="2:14" ht="20.25">
      <c r="B45" s="49" t="s">
        <v>42</v>
      </c>
      <c r="C45" s="58">
        <v>3059260.1806358113</v>
      </c>
      <c r="D45" s="60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9">
        <v>0</v>
      </c>
      <c r="N45" s="59">
        <v>0</v>
      </c>
    </row>
    <row r="46" spans="2:14" ht="20.25">
      <c r="B46" s="49" t="s">
        <v>43</v>
      </c>
      <c r="C46" s="58">
        <v>3059260.1806358113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</v>
      </c>
      <c r="N46" s="59">
        <v>0</v>
      </c>
    </row>
    <row r="47" spans="2:14" ht="21" thickBot="1">
      <c r="B47" s="61" t="s">
        <v>44</v>
      </c>
      <c r="C47" s="62">
        <v>282981.56670881255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3">
        <v>0</v>
      </c>
      <c r="N47" s="63">
        <v>0</v>
      </c>
    </row>
    <row r="48" spans="2:14" ht="21" thickBo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0.25">
      <c r="B49" s="56" t="s">
        <v>45</v>
      </c>
      <c r="C49" s="48">
        <v>2021</v>
      </c>
      <c r="D49" s="48">
        <v>2022</v>
      </c>
      <c r="E49" s="48">
        <v>2023</v>
      </c>
      <c r="F49" s="48">
        <v>2024</v>
      </c>
      <c r="G49" s="48">
        <v>2025</v>
      </c>
      <c r="H49" s="48">
        <v>2026</v>
      </c>
      <c r="I49" s="48">
        <v>2027</v>
      </c>
      <c r="J49" s="48">
        <v>2028</v>
      </c>
      <c r="K49" s="48">
        <v>2029</v>
      </c>
      <c r="L49" s="48">
        <v>2030</v>
      </c>
      <c r="M49" s="48">
        <v>2031</v>
      </c>
      <c r="N49" s="48">
        <v>2032</v>
      </c>
    </row>
    <row r="50" spans="2:14" ht="20.25">
      <c r="B50" s="66" t="s">
        <v>46</v>
      </c>
      <c r="C50" s="67">
        <v>293045.8124821163</v>
      </c>
      <c r="D50" s="67">
        <v>703309.9499570791</v>
      </c>
      <c r="E50" s="67">
        <v>730739.0380054052</v>
      </c>
      <c r="F50" s="67">
        <v>759237.8604876159</v>
      </c>
      <c r="G50" s="67">
        <v>788848.1370466329</v>
      </c>
      <c r="H50" s="67">
        <v>819613.2143914516</v>
      </c>
      <c r="I50" s="67">
        <v>851578.1297527181</v>
      </c>
      <c r="J50" s="67">
        <v>884789.676813074</v>
      </c>
      <c r="K50" s="67">
        <v>919296.4742087838</v>
      </c>
      <c r="L50" s="67">
        <v>955149.0367029263</v>
      </c>
      <c r="M50" s="68">
        <v>955149.0367029263</v>
      </c>
      <c r="N50" s="68">
        <v>992399.8491343403</v>
      </c>
    </row>
    <row r="51" spans="2:14" ht="20.25">
      <c r="B51" s="49" t="s">
        <v>47</v>
      </c>
      <c r="C51" s="69">
        <v>-30693.46</v>
      </c>
      <c r="D51" s="69">
        <v>-64579.525601873924</v>
      </c>
      <c r="E51" s="69">
        <v>-62656.56205975998</v>
      </c>
      <c r="F51" s="69">
        <v>-60733.59851764604</v>
      </c>
      <c r="G51" s="69">
        <v>-58810.6349755321</v>
      </c>
      <c r="H51" s="69">
        <v>-56887.67143341817</v>
      </c>
      <c r="I51" s="69">
        <v>-54964.70789130423</v>
      </c>
      <c r="J51" s="69">
        <v>-53041.74434919028</v>
      </c>
      <c r="K51" s="69">
        <v>-51118.78080707634</v>
      </c>
      <c r="L51" s="69">
        <v>-49195.8172649624</v>
      </c>
      <c r="M51" s="70">
        <v>-47272.85372284847</v>
      </c>
      <c r="N51" s="70">
        <v>-45349.890180734525</v>
      </c>
    </row>
    <row r="52" spans="2:14" ht="20.25">
      <c r="B52" s="71" t="s">
        <v>48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70">
        <v>0</v>
      </c>
      <c r="N52" s="70">
        <v>0</v>
      </c>
    </row>
    <row r="53" spans="2:14" ht="40.5">
      <c r="B53" s="72" t="s">
        <v>23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4">
        <v>0</v>
      </c>
      <c r="N53" s="74">
        <v>0</v>
      </c>
    </row>
    <row r="54" spans="2:14" ht="20.25">
      <c r="B54" s="72" t="s">
        <v>8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4">
        <v>0</v>
      </c>
      <c r="N54" s="74">
        <v>0</v>
      </c>
    </row>
    <row r="55" spans="2:14" ht="20.25">
      <c r="B55" s="72" t="s">
        <v>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4">
        <v>0</v>
      </c>
      <c r="N55" s="74">
        <v>0</v>
      </c>
    </row>
    <row r="56" spans="2:14" ht="20.25">
      <c r="B56" s="72" t="s">
        <v>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4">
        <v>0</v>
      </c>
      <c r="N56" s="74">
        <v>0</v>
      </c>
    </row>
    <row r="57" spans="2:14" ht="40.5">
      <c r="B57" s="72" t="s">
        <v>49</v>
      </c>
      <c r="C57" s="69">
        <v>-30693.46</v>
      </c>
      <c r="D57" s="73">
        <v>-64579.525601873924</v>
      </c>
      <c r="E57" s="73">
        <v>-62656.56205975998</v>
      </c>
      <c r="F57" s="73">
        <v>-60733.59851764604</v>
      </c>
      <c r="G57" s="73">
        <v>-58810.6349755321</v>
      </c>
      <c r="H57" s="73">
        <v>-56887.67143341817</v>
      </c>
      <c r="I57" s="73">
        <v>-54964.70789130423</v>
      </c>
      <c r="J57" s="73">
        <v>-53041.74434919028</v>
      </c>
      <c r="K57" s="73">
        <v>-51118.78080707634</v>
      </c>
      <c r="L57" s="73">
        <v>-49195.8172649624</v>
      </c>
      <c r="M57" s="74">
        <v>-47272.85372284847</v>
      </c>
      <c r="N57" s="74">
        <v>-45349.890180734525</v>
      </c>
    </row>
    <row r="58" spans="2:14" ht="20.25">
      <c r="B58" s="75" t="s">
        <v>50</v>
      </c>
      <c r="C58" s="76">
        <v>262352.35248211626</v>
      </c>
      <c r="D58" s="76">
        <v>638730.4243552053</v>
      </c>
      <c r="E58" s="76">
        <v>668082.4759456452</v>
      </c>
      <c r="F58" s="76">
        <v>698504.2619699698</v>
      </c>
      <c r="G58" s="76">
        <v>730037.5020711009</v>
      </c>
      <c r="H58" s="76">
        <v>762725.5429580334</v>
      </c>
      <c r="I58" s="76">
        <v>796613.4218614139</v>
      </c>
      <c r="J58" s="76">
        <v>831747.9324638838</v>
      </c>
      <c r="K58" s="76">
        <v>868177.6934017075</v>
      </c>
      <c r="L58" s="76">
        <v>905953.2194379639</v>
      </c>
      <c r="M58" s="77">
        <v>907876.1829800778</v>
      </c>
      <c r="N58" s="77">
        <v>947049.9589536057</v>
      </c>
    </row>
    <row r="59" spans="2:14" ht="20.25">
      <c r="B59" s="72" t="s">
        <v>51</v>
      </c>
      <c r="C59" s="69">
        <v>-72839.53</v>
      </c>
      <c r="D59" s="73">
        <v>-174814.8674649035</v>
      </c>
      <c r="E59" s="73">
        <v>-174814.8674649035</v>
      </c>
      <c r="F59" s="73">
        <v>-174814.8674649035</v>
      </c>
      <c r="G59" s="73">
        <v>-174814.8674649035</v>
      </c>
      <c r="H59" s="73">
        <v>-174814.8674649035</v>
      </c>
      <c r="I59" s="73">
        <v>-174814.8674649035</v>
      </c>
      <c r="J59" s="73">
        <v>-174814.8674649035</v>
      </c>
      <c r="K59" s="73">
        <v>-174814.8674649035</v>
      </c>
      <c r="L59" s="73">
        <v>-174814.8674649035</v>
      </c>
      <c r="M59" s="73">
        <v>-174814.8674649035</v>
      </c>
      <c r="N59" s="73">
        <v>-174814.8674649035</v>
      </c>
    </row>
    <row r="60" spans="2:14" ht="20.25">
      <c r="B60" s="75" t="s">
        <v>52</v>
      </c>
      <c r="C60" s="76">
        <v>189512.82248211626</v>
      </c>
      <c r="D60" s="76">
        <v>463915.55689030176</v>
      </c>
      <c r="E60" s="76">
        <v>493267.60848074174</v>
      </c>
      <c r="F60" s="76">
        <v>523689.39450506633</v>
      </c>
      <c r="G60" s="76">
        <v>555222.6346061974</v>
      </c>
      <c r="H60" s="76">
        <v>587910.6754931299</v>
      </c>
      <c r="I60" s="76">
        <v>621798.5543965104</v>
      </c>
      <c r="J60" s="76">
        <v>656933.0649989803</v>
      </c>
      <c r="K60" s="76">
        <v>693362.825936804</v>
      </c>
      <c r="L60" s="76">
        <v>731138.3519730604</v>
      </c>
      <c r="M60" s="77">
        <v>733061.3155151743</v>
      </c>
      <c r="N60" s="77">
        <v>772235.0914887022</v>
      </c>
    </row>
    <row r="61" spans="2:14" ht="20.25">
      <c r="B61" s="72" t="s">
        <v>53</v>
      </c>
      <c r="C61" s="73">
        <v>-282981.56670881255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4">
        <v>0</v>
      </c>
      <c r="N61" s="74">
        <v>0</v>
      </c>
    </row>
    <row r="62" spans="2:14" ht="20.25">
      <c r="B62" s="75" t="s">
        <v>54</v>
      </c>
      <c r="C62" s="76">
        <v>-93468.74422669629</v>
      </c>
      <c r="D62" s="76">
        <v>463915.55689030176</v>
      </c>
      <c r="E62" s="76">
        <v>493267.60848074174</v>
      </c>
      <c r="F62" s="76">
        <v>523689.39450506633</v>
      </c>
      <c r="G62" s="76">
        <v>555222.6346061974</v>
      </c>
      <c r="H62" s="76">
        <v>587910.6754931299</v>
      </c>
      <c r="I62" s="76">
        <v>621798.5543965104</v>
      </c>
      <c r="J62" s="76">
        <v>656933.0649989803</v>
      </c>
      <c r="K62" s="76">
        <v>693362.825936804</v>
      </c>
      <c r="L62" s="76">
        <v>731138.3519730604</v>
      </c>
      <c r="M62" s="77">
        <v>733061.3155151743</v>
      </c>
      <c r="N62" s="77">
        <v>772235.0914887022</v>
      </c>
    </row>
    <row r="63" spans="2:14" ht="20.25">
      <c r="B63" s="72" t="s">
        <v>26</v>
      </c>
      <c r="C63" s="73">
        <v>18693.748845339258</v>
      </c>
      <c r="D63" s="73">
        <v>-92783.11137806036</v>
      </c>
      <c r="E63" s="73">
        <v>-98653.52169614835</v>
      </c>
      <c r="F63" s="73">
        <v>-104737.87890101328</v>
      </c>
      <c r="G63" s="73">
        <v>-111044.52692123948</v>
      </c>
      <c r="H63" s="73">
        <v>-117582.13509862598</v>
      </c>
      <c r="I63" s="73">
        <v>-124359.71087930207</v>
      </c>
      <c r="J63" s="73">
        <v>-131386.61299979605</v>
      </c>
      <c r="K63" s="73">
        <v>-138672.5651873608</v>
      </c>
      <c r="L63" s="73">
        <v>-146227.6703946121</v>
      </c>
      <c r="M63" s="74">
        <v>-146612.26310303487</v>
      </c>
      <c r="N63" s="74">
        <v>-154447.01829774046</v>
      </c>
    </row>
    <row r="64" spans="2:14" ht="21" thickBot="1">
      <c r="B64" s="78" t="s">
        <v>55</v>
      </c>
      <c r="C64" s="79">
        <v>-74774.99538135703</v>
      </c>
      <c r="D64" s="79">
        <v>371132.4455122414</v>
      </c>
      <c r="E64" s="79">
        <v>394614.0867845934</v>
      </c>
      <c r="F64" s="79">
        <v>418951.51560405304</v>
      </c>
      <c r="G64" s="79">
        <v>444178.1076849579</v>
      </c>
      <c r="H64" s="79">
        <v>470328.5403945039</v>
      </c>
      <c r="I64" s="79">
        <v>497438.8435172083</v>
      </c>
      <c r="J64" s="79">
        <v>525546.4519991842</v>
      </c>
      <c r="K64" s="79">
        <v>554690.2607494432</v>
      </c>
      <c r="L64" s="79">
        <v>584910.6815784483</v>
      </c>
      <c r="M64" s="80">
        <v>586449.0524121395</v>
      </c>
      <c r="N64" s="80">
        <v>617788.0731909617</v>
      </c>
    </row>
    <row r="65" spans="2:14" ht="40.5">
      <c r="B65" s="81" t="s">
        <v>56</v>
      </c>
      <c r="C65" s="48">
        <v>2021</v>
      </c>
      <c r="D65" s="48">
        <v>2022</v>
      </c>
      <c r="E65" s="48">
        <v>2023</v>
      </c>
      <c r="F65" s="48">
        <v>2024</v>
      </c>
      <c r="G65" s="48">
        <v>2025</v>
      </c>
      <c r="H65" s="48">
        <v>2026</v>
      </c>
      <c r="I65" s="48">
        <v>2027</v>
      </c>
      <c r="J65" s="48">
        <v>2028</v>
      </c>
      <c r="K65" s="48">
        <v>2029</v>
      </c>
      <c r="L65" s="48">
        <v>2030</v>
      </c>
      <c r="M65" s="48">
        <v>2031</v>
      </c>
      <c r="N65" s="48">
        <v>2032</v>
      </c>
    </row>
    <row r="66" spans="2:14" ht="20.25">
      <c r="B66" s="82" t="s">
        <v>52</v>
      </c>
      <c r="C66" s="76">
        <v>189512.82248211626</v>
      </c>
      <c r="D66" s="76">
        <v>463915.55689030176</v>
      </c>
      <c r="E66" s="76">
        <v>493267.60848074174</v>
      </c>
      <c r="F66" s="76">
        <v>523689.39450506633</v>
      </c>
      <c r="G66" s="76">
        <v>555222.6346061974</v>
      </c>
      <c r="H66" s="76">
        <v>587910.6754931299</v>
      </c>
      <c r="I66" s="76">
        <v>621798.5543965104</v>
      </c>
      <c r="J66" s="76">
        <v>656933.0649989803</v>
      </c>
      <c r="K66" s="76">
        <v>693362.825936804</v>
      </c>
      <c r="L66" s="76">
        <v>731138.3519730604</v>
      </c>
      <c r="M66" s="77">
        <v>733061.3155151743</v>
      </c>
      <c r="N66" s="77">
        <v>772235.0914887022</v>
      </c>
    </row>
    <row r="67" spans="2:14" ht="20.25">
      <c r="B67" s="72" t="s">
        <v>51</v>
      </c>
      <c r="C67" s="73">
        <v>72839.53</v>
      </c>
      <c r="D67" s="73">
        <v>174814.8674649035</v>
      </c>
      <c r="E67" s="73">
        <v>174814.8674649035</v>
      </c>
      <c r="F67" s="73">
        <v>174814.8674649035</v>
      </c>
      <c r="G67" s="73">
        <v>174814.8674649035</v>
      </c>
      <c r="H67" s="73">
        <v>174814.8674649035</v>
      </c>
      <c r="I67" s="73">
        <v>174814.8674649035</v>
      </c>
      <c r="J67" s="73">
        <v>174814.8674649035</v>
      </c>
      <c r="K67" s="73">
        <v>174814.8674649035</v>
      </c>
      <c r="L67" s="73">
        <v>174814.8674649035</v>
      </c>
      <c r="M67" s="74">
        <v>174814.8674649035</v>
      </c>
      <c r="N67" s="74">
        <v>174814.8674649035</v>
      </c>
    </row>
    <row r="68" spans="2:14" ht="20.25">
      <c r="B68" s="72" t="s">
        <v>53</v>
      </c>
      <c r="C68" s="73">
        <v>-282981.56670881255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4">
        <v>0</v>
      </c>
      <c r="N68" s="74">
        <v>0</v>
      </c>
    </row>
    <row r="69" spans="2:14" ht="20.25">
      <c r="B69" s="72" t="s">
        <v>26</v>
      </c>
      <c r="C69" s="73">
        <v>0</v>
      </c>
      <c r="D69" s="73">
        <v>-74089.3625327211</v>
      </c>
      <c r="E69" s="73">
        <v>-98653.52169614835</v>
      </c>
      <c r="F69" s="73">
        <v>-104737.87890101329</v>
      </c>
      <c r="G69" s="73">
        <v>-111044.52692123945</v>
      </c>
      <c r="H69" s="73">
        <v>-117582.13509862596</v>
      </c>
      <c r="I69" s="73">
        <v>-124359.71087930206</v>
      </c>
      <c r="J69" s="73">
        <v>-131386.61299979605</v>
      </c>
      <c r="K69" s="73">
        <v>-138672.56518736074</v>
      </c>
      <c r="L69" s="73">
        <v>-146227.67039461213</v>
      </c>
      <c r="M69" s="73">
        <v>-292839.93349764706</v>
      </c>
      <c r="N69" s="73">
        <v>-301059.2814007754</v>
      </c>
    </row>
    <row r="70" spans="2:14" ht="20.25">
      <c r="B70" s="72" t="s">
        <v>57</v>
      </c>
      <c r="C70" s="69">
        <v>-497918.5862676651</v>
      </c>
      <c r="D70" s="69">
        <v>126595.79099227424</v>
      </c>
      <c r="E70" s="69">
        <v>131533.02684097295</v>
      </c>
      <c r="F70" s="69">
        <v>136662.8148877709</v>
      </c>
      <c r="G70" s="69">
        <v>103126.95354664701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70">
        <v>0</v>
      </c>
      <c r="N70" s="70">
        <v>0</v>
      </c>
    </row>
    <row r="71" spans="2:14" ht="20.25">
      <c r="B71" s="72" t="s">
        <v>58</v>
      </c>
      <c r="C71" s="73">
        <v>-29304.58124821163</v>
      </c>
      <c r="D71" s="73">
        <v>-41026.41374749629</v>
      </c>
      <c r="E71" s="73">
        <v>-2742.9088048326084</v>
      </c>
      <c r="F71" s="73">
        <v>-2849.8822482210703</v>
      </c>
      <c r="G71" s="73">
        <v>-2961.027655901702</v>
      </c>
      <c r="H71" s="73">
        <v>-3076.5077344818624</v>
      </c>
      <c r="I71" s="73">
        <v>-3196.4915361266585</v>
      </c>
      <c r="J71" s="73">
        <v>-3321.1547060355897</v>
      </c>
      <c r="K71" s="73">
        <v>-3450.6797395709787</v>
      </c>
      <c r="L71" s="73">
        <v>-3585.256249414245</v>
      </c>
      <c r="M71" s="73">
        <v>-3585.256249414245</v>
      </c>
      <c r="N71" s="73">
        <v>-3725.0812431414033</v>
      </c>
    </row>
    <row r="72" spans="2:14" ht="20.25">
      <c r="B72" s="72" t="s">
        <v>59</v>
      </c>
      <c r="C72" s="73">
        <v>-3059260.1806358113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4">
        <v>0</v>
      </c>
      <c r="N72" s="74">
        <v>0</v>
      </c>
    </row>
    <row r="73" spans="2:14" ht="40.5">
      <c r="B73" s="72" t="s">
        <v>60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4">
        <v>0</v>
      </c>
      <c r="N73" s="74">
        <v>0</v>
      </c>
    </row>
    <row r="74" spans="2:14" ht="20.25">
      <c r="B74" s="83" t="s">
        <v>61</v>
      </c>
      <c r="C74" s="76">
        <v>-3607112.562378384</v>
      </c>
      <c r="D74" s="76">
        <v>650210.4390672621</v>
      </c>
      <c r="E74" s="76">
        <v>698219.0722856373</v>
      </c>
      <c r="F74" s="76">
        <v>727579.3157085064</v>
      </c>
      <c r="G74" s="76">
        <v>719158.9010406067</v>
      </c>
      <c r="H74" s="76">
        <v>642066.9001249255</v>
      </c>
      <c r="I74" s="76">
        <v>669057.219445985</v>
      </c>
      <c r="J74" s="76">
        <v>697040.1647580521</v>
      </c>
      <c r="K74" s="76">
        <v>726054.4484747758</v>
      </c>
      <c r="L74" s="76">
        <v>756140.2927939375</v>
      </c>
      <c r="M74" s="77">
        <v>611450.9932330165</v>
      </c>
      <c r="N74" s="77">
        <v>642265.5963096889</v>
      </c>
    </row>
    <row r="75" spans="2:14" ht="20.25">
      <c r="B75" s="83" t="s">
        <v>62</v>
      </c>
      <c r="C75" s="76">
        <v>-3607112.562378384</v>
      </c>
      <c r="D75" s="76">
        <v>-2956902.123311122</v>
      </c>
      <c r="E75" s="76">
        <v>-2258683.0510254847</v>
      </c>
      <c r="F75" s="76">
        <v>-1531103.7353169783</v>
      </c>
      <c r="G75" s="76">
        <v>-811944.8342763716</v>
      </c>
      <c r="H75" s="76">
        <v>-169877.9341514461</v>
      </c>
      <c r="I75" s="76">
        <v>499179.28529453895</v>
      </c>
      <c r="J75" s="76">
        <v>1196219.450052591</v>
      </c>
      <c r="K75" s="76">
        <v>1922273.8985273668</v>
      </c>
      <c r="L75" s="76">
        <v>2678414.191321304</v>
      </c>
      <c r="M75" s="77">
        <v>3289865.1845543208</v>
      </c>
      <c r="N75" s="77">
        <v>3932130.7808640096</v>
      </c>
    </row>
    <row r="76" spans="2:14" ht="20.25">
      <c r="B76" s="71" t="s">
        <v>63</v>
      </c>
      <c r="C76" s="84">
        <v>1</v>
      </c>
      <c r="D76" s="84">
        <v>0.8771929824561404</v>
      </c>
      <c r="E76" s="84">
        <v>0.7694675284702986</v>
      </c>
      <c r="F76" s="84">
        <v>0.6749715162020165</v>
      </c>
      <c r="G76" s="84">
        <v>0.5920802773701899</v>
      </c>
      <c r="H76" s="84">
        <v>0.5193686643598158</v>
      </c>
      <c r="I76" s="84">
        <v>0.45558654768404894</v>
      </c>
      <c r="J76" s="84">
        <v>0.3996373225298675</v>
      </c>
      <c r="K76" s="84">
        <v>0.350559054850761</v>
      </c>
      <c r="L76" s="84">
        <v>0.30750794285154476</v>
      </c>
      <c r="M76" s="84">
        <v>0.30750794285154476</v>
      </c>
      <c r="N76" s="84">
        <v>0.2697438095188989</v>
      </c>
    </row>
    <row r="77" spans="2:14" ht="20.25">
      <c r="B77" s="66" t="s">
        <v>64</v>
      </c>
      <c r="C77" s="67">
        <v>-3607112.562378384</v>
      </c>
      <c r="D77" s="67">
        <v>570360.0342695282</v>
      </c>
      <c r="E77" s="67">
        <v>537256.9038824541</v>
      </c>
      <c r="F77" s="67">
        <v>491095.31388099614</v>
      </c>
      <c r="G77" s="67">
        <v>425799.80160136335</v>
      </c>
      <c r="H77" s="67">
        <v>333469.4283475298</v>
      </c>
      <c r="I77" s="67">
        <v>304813.46881048544</v>
      </c>
      <c r="J77" s="67">
        <v>278563.26513968565</v>
      </c>
      <c r="K77" s="67">
        <v>254524.96122750794</v>
      </c>
      <c r="L77" s="67">
        <v>232519.14594422845</v>
      </c>
      <c r="M77" s="68">
        <v>188026.0370836187</v>
      </c>
      <c r="N77" s="68">
        <v>173247.16867150276</v>
      </c>
    </row>
    <row r="78" spans="2:14" ht="20.25">
      <c r="B78" s="66" t="s">
        <v>65</v>
      </c>
      <c r="C78" s="67">
        <v>-3607112.562378384</v>
      </c>
      <c r="D78" s="67">
        <v>-3036752.5281088557</v>
      </c>
      <c r="E78" s="67">
        <v>-2499495.6242264016</v>
      </c>
      <c r="F78" s="67">
        <v>-2008400.3103454055</v>
      </c>
      <c r="G78" s="67">
        <v>-1582600.5087440421</v>
      </c>
      <c r="H78" s="67">
        <v>-1249131.0803965123</v>
      </c>
      <c r="I78" s="67">
        <v>-944317.6115860268</v>
      </c>
      <c r="J78" s="67">
        <v>-665754.3464463411</v>
      </c>
      <c r="K78" s="67">
        <v>-411229.3852188332</v>
      </c>
      <c r="L78" s="67">
        <v>-178710.23927460477</v>
      </c>
      <c r="M78" s="68">
        <v>9315.797809013922</v>
      </c>
      <c r="N78" s="68">
        <v>182562.96648051668</v>
      </c>
    </row>
    <row r="79" spans="2:14" ht="20.25">
      <c r="B79" s="66" t="s">
        <v>66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0.038435539702263835</v>
      </c>
      <c r="J79" s="85">
        <v>0.07716287489203029</v>
      </c>
      <c r="K79" s="85">
        <v>0.10539599898276428</v>
      </c>
      <c r="L79" s="85">
        <v>0.12641011949114278</v>
      </c>
      <c r="M79" s="86">
        <v>0.1390243104822085</v>
      </c>
      <c r="N79" s="86">
        <v>0.14916485932219725</v>
      </c>
    </row>
    <row r="80" spans="2:14" ht="20.25">
      <c r="B80" s="66" t="s">
        <v>67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2026.2539064361224</v>
      </c>
      <c r="J80" s="87">
        <v>0</v>
      </c>
      <c r="K80" s="87">
        <v>0</v>
      </c>
      <c r="L80" s="87">
        <v>0</v>
      </c>
      <c r="M80" s="88">
        <v>0</v>
      </c>
      <c r="N80" s="88">
        <v>0</v>
      </c>
    </row>
    <row r="81" spans="2:14" ht="21" thickBot="1">
      <c r="B81" s="89" t="s">
        <v>68</v>
      </c>
      <c r="C81" s="90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2030.950454745771</v>
      </c>
      <c r="N81" s="91">
        <v>0</v>
      </c>
    </row>
    <row r="83" spans="2:14" ht="101.25" customHeight="1">
      <c r="B83" s="92" t="s">
        <v>79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5" ht="15.75">
      <c r="D85" s="14"/>
    </row>
  </sheetData>
  <sheetProtection password="CC07" sheet="1"/>
  <mergeCells count="6">
    <mergeCell ref="B83:N83"/>
    <mergeCell ref="B5:N5"/>
    <mergeCell ref="E19:F19"/>
    <mergeCell ref="E20:F20"/>
    <mergeCell ref="E21:F21"/>
    <mergeCell ref="E22:F22"/>
  </mergeCells>
  <printOptions horizontalCentered="1" verticalCentered="1"/>
  <pageMargins left="0.7874015748031497" right="0.11811023622047245" top="0.1968503937007874" bottom="0.1968503937007874" header="0.5118110236220472" footer="0.5118110236220472"/>
  <pageSetup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КалашниковаАВ</dc:creator>
  <cp:keywords/>
  <dc:description/>
  <cp:lastModifiedBy>KiselevaMA</cp:lastModifiedBy>
  <dcterms:created xsi:type="dcterms:W3CDTF">2016-02-29T04:36:12Z</dcterms:created>
  <dcterms:modified xsi:type="dcterms:W3CDTF">2016-03-01T00:06:25Z</dcterms:modified>
  <cp:category/>
  <cp:version/>
  <cp:contentType/>
  <cp:contentStatus/>
</cp:coreProperties>
</file>